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rishma.vadolia\Desktop\"/>
    </mc:Choice>
  </mc:AlternateContent>
  <xr:revisionPtr revIDLastSave="0" documentId="8_{9750AF5A-D25C-459A-BFF6-2A18D0F5E87B}" xr6:coauthVersionLast="47" xr6:coauthVersionMax="47" xr10:uidLastSave="{00000000-0000-0000-0000-000000000000}"/>
  <bookViews>
    <workbookView xWindow="23880" yWindow="-7080" windowWidth="29040" windowHeight="15840" tabRatio="868" xr2:uid="{00000000-000D-0000-FFFF-FFFF00000000}"/>
  </bookViews>
  <sheets>
    <sheet name="Index" sheetId="82" r:id="rId1"/>
    <sheet name="Regional FTB lending and LTI" sheetId="77" r:id="rId2"/>
    <sheet name="Regional Mover lending and LTI" sheetId="78" r:id="rId3"/>
    <sheet name="FTB monthly new loans" sheetId="71" r:id="rId4"/>
    <sheet name="Mover monthly new loans" sheetId="79" r:id="rId5"/>
    <sheet name="BTL monthly new loans" sheetId="4" r:id="rId6"/>
    <sheet name="Remortgage monthly new loans" sheetId="85" r:id="rId7"/>
    <sheet name="Refinancing" sheetId="80" r:id="rId8"/>
    <sheet name="Mortgage Arrears" sheetId="75" r:id="rId9"/>
    <sheet name="Mortgage Possessions" sheetId="76" r:id="rId10"/>
    <sheet name="Credit Card Borrowing" sheetId="83" r:id="rId11"/>
    <sheet name="Loans, Overdrafts and Deposits" sheetId="84" r:id="rId12"/>
  </sheets>
  <externalReferences>
    <externalReference r:id="rId13"/>
    <externalReference r:id="rId14"/>
    <externalReference r:id="rId15"/>
    <externalReference r:id="rId16"/>
    <externalReference r:id="rId17"/>
  </externalReferences>
  <definedNames>
    <definedName name="\A" localSheetId="10">#REF!</definedName>
    <definedName name="\A" localSheetId="0">#REF!</definedName>
    <definedName name="\A" localSheetId="11">#REF!</definedName>
    <definedName name="\A">#REF!</definedName>
    <definedName name="\C" localSheetId="10">#REF!</definedName>
    <definedName name="\C" localSheetId="0">#REF!</definedName>
    <definedName name="\C" localSheetId="11">#REF!</definedName>
    <definedName name="\C">#REF!</definedName>
    <definedName name="\F" localSheetId="10">#REF!</definedName>
    <definedName name="\F" localSheetId="0">#REF!</definedName>
    <definedName name="\F" localSheetId="11">#REF!</definedName>
    <definedName name="\F">#REF!</definedName>
    <definedName name="\P" localSheetId="10">#REF!</definedName>
    <definedName name="\P" localSheetId="0">#REF!</definedName>
    <definedName name="\P" localSheetId="11">#REF!</definedName>
    <definedName name="\P">#REF!</definedName>
    <definedName name="\T" localSheetId="10">#REF!</definedName>
    <definedName name="\T" localSheetId="0">#REF!</definedName>
    <definedName name="\T" localSheetId="11">#REF!</definedName>
    <definedName name="\T">#REF!</definedName>
    <definedName name="____PG1" localSheetId="10">#REF!</definedName>
    <definedName name="____PG1" localSheetId="11">#REF!</definedName>
    <definedName name="____PG1">#REF!</definedName>
    <definedName name="___PG1" localSheetId="10">#REF!</definedName>
    <definedName name="___PG1" localSheetId="11">#REF!</definedName>
    <definedName name="___PG1">#REF!</definedName>
    <definedName name="__PG1" localSheetId="10">#REF!</definedName>
    <definedName name="__PG1" localSheetId="11">#REF!</definedName>
    <definedName name="__PG1">#REF!</definedName>
    <definedName name="_DLX1.EUR" localSheetId="10">'[1]growth rate data'!#REF!</definedName>
    <definedName name="_DLX1.EUR" localSheetId="0">'[1]growth rate data'!#REF!</definedName>
    <definedName name="_DLX1.EUR" localSheetId="11">'[1]growth rate data'!#REF!</definedName>
    <definedName name="_DLX1.EUR" localSheetId="8">'Mortgage Arrears'!#REF!</definedName>
    <definedName name="_DLX1.EUR" localSheetId="9">'Mortgage Possessions'!#REF!</definedName>
    <definedName name="_DLX1.EUR">#REF!</definedName>
    <definedName name="_DLX10.EUR">#REF!</definedName>
    <definedName name="_DLX11.EUR">#REF!</definedName>
    <definedName name="_DLX12.EUR">#REF!</definedName>
    <definedName name="_DLX13.EUR">#REF!</definedName>
    <definedName name="_DLX14.EUR">#REF!</definedName>
    <definedName name="_DLX15.EUR">#REF!</definedName>
    <definedName name="_DLX16.EUR">#REF!</definedName>
    <definedName name="_DLX17.EUR">Refinancing!$M$7:$M$8</definedName>
    <definedName name="_DLX2.EUR" localSheetId="8">'Mortgage Arrears'!$H$4:$H$6</definedName>
    <definedName name="_DLX2.EUR" localSheetId="9">'Mortgage Possessions'!$H$4:$H$7</definedName>
    <definedName name="_DLX2.EUR">#REF!</definedName>
    <definedName name="_DLX3.EUR">#REF!</definedName>
    <definedName name="_DLX4.EUR">'BTL monthly new loans'!$J$4:$M$5</definedName>
    <definedName name="_DLX5.EUR">#REF!</definedName>
    <definedName name="_DLX6.EUR">#REF!</definedName>
    <definedName name="_DLX7.EUR">#REF!</definedName>
    <definedName name="_DLX8.EUR">#REF!</definedName>
    <definedName name="_DLX9.EUR">#REF!</definedName>
    <definedName name="_Key1" localSheetId="10" hidden="1">#REF!</definedName>
    <definedName name="_Key1" localSheetId="0" hidden="1">#REF!</definedName>
    <definedName name="_Key1" localSheetId="11" hidden="1">#REF!</definedName>
    <definedName name="_Key1" hidden="1">#REF!</definedName>
    <definedName name="_Order1" hidden="1">255</definedName>
    <definedName name="_Order2" hidden="1">255</definedName>
    <definedName name="_PG1" localSheetId="10">#REF!</definedName>
    <definedName name="_PG1" localSheetId="0">#REF!</definedName>
    <definedName name="_PG1" localSheetId="11">#REF!</definedName>
    <definedName name="_PG1">#REF!</definedName>
    <definedName name="_Sort" localSheetId="10" hidden="1">#REF!</definedName>
    <definedName name="_Sort" localSheetId="0" hidden="1">#REF!</definedName>
    <definedName name="_Sort" localSheetId="11" hidden="1">#REF!</definedName>
    <definedName name="_Sort" hidden="1">#REF!</definedName>
    <definedName name="_tab1" localSheetId="10">#REF!</definedName>
    <definedName name="_tab1" localSheetId="0">#REF!</definedName>
    <definedName name="_tab1" localSheetId="11">#REF!</definedName>
    <definedName name="_tab1">#REF!</definedName>
    <definedName name="_tab10" localSheetId="10">#REF!</definedName>
    <definedName name="_tab10" localSheetId="0">#REF!</definedName>
    <definedName name="_tab10" localSheetId="11">#REF!</definedName>
    <definedName name="_tab10">#REF!</definedName>
    <definedName name="_tab2" localSheetId="10">#REF!</definedName>
    <definedName name="_tab2" localSheetId="0">#REF!</definedName>
    <definedName name="_tab2" localSheetId="11">#REF!</definedName>
    <definedName name="_tab2">#REF!</definedName>
    <definedName name="_tab3" localSheetId="10">#REF!</definedName>
    <definedName name="_tab3" localSheetId="0">#REF!</definedName>
    <definedName name="_tab3" localSheetId="11">#REF!</definedName>
    <definedName name="_tab3">#REF!</definedName>
    <definedName name="_tab4" localSheetId="10">#REF!</definedName>
    <definedName name="_tab4" localSheetId="0">#REF!</definedName>
    <definedName name="_tab4" localSheetId="11">#REF!</definedName>
    <definedName name="_tab4">#REF!</definedName>
    <definedName name="_tab5" localSheetId="10">#REF!</definedName>
    <definedName name="_tab5" localSheetId="0">#REF!</definedName>
    <definedName name="_tab5" localSheetId="11">#REF!</definedName>
    <definedName name="_tab5">#REF!</definedName>
    <definedName name="_tab8" localSheetId="10">#REF!</definedName>
    <definedName name="_tab8" localSheetId="0">#REF!</definedName>
    <definedName name="_tab8" localSheetId="11">#REF!</definedName>
    <definedName name="_tab8">#REF!</definedName>
    <definedName name="AcqAgg" localSheetId="10">[2]RawData!$I$5:$T$124</definedName>
    <definedName name="AcqAgg" localSheetId="11">[2]RawData!$I$5:$T$124</definedName>
    <definedName name="AcqAgg">[2]RawData!$I$5:$T$124</definedName>
    <definedName name="AcquirerActAgg" localSheetId="10">[2]RawData!$AE$5:$AO$75</definedName>
    <definedName name="AcquirerActAgg" localSheetId="11">[2]RawData!$AE$5:$AO$75</definedName>
    <definedName name="AcquirerActAgg">[2]RawData!$AE$5:$AO$75</definedName>
    <definedName name="ALLAPP" localSheetId="10">#REF!</definedName>
    <definedName name="ALLAPP" localSheetId="0">#REF!</definedName>
    <definedName name="ALLAPP" localSheetId="11">#REF!</definedName>
    <definedName name="ALLAPP">#REF!</definedName>
    <definedName name="allapp2" localSheetId="10">#REF!</definedName>
    <definedName name="allapp2" localSheetId="0">#REF!</definedName>
    <definedName name="allapp2" localSheetId="11">#REF!</definedName>
    <definedName name="allapp2">#REF!</definedName>
    <definedName name="ALLAPPNO" localSheetId="10">#REF!</definedName>
    <definedName name="ALLAPPNO" localSheetId="0">#REF!</definedName>
    <definedName name="ALLAPPNO" localSheetId="11">#REF!</definedName>
    <definedName name="ALLAPPNO">#REF!</definedName>
    <definedName name="ALLDATES" localSheetId="10">#REF!</definedName>
    <definedName name="ALLDATES" localSheetId="0">#REF!</definedName>
    <definedName name="ALLDATES" localSheetId="11">#REF!</definedName>
    <definedName name="ALLDATES">#REF!</definedName>
    <definedName name="ALLNET" localSheetId="10">#REF!</definedName>
    <definedName name="ALLNET" localSheetId="0">#REF!</definedName>
    <definedName name="ALLNET" localSheetId="11">#REF!</definedName>
    <definedName name="ALLNET">#REF!</definedName>
    <definedName name="BEGINA" localSheetId="10">#REF!</definedName>
    <definedName name="BEGINA" localSheetId="0">#REF!</definedName>
    <definedName name="BEGINA" localSheetId="11">#REF!</definedName>
    <definedName name="BEGINA">#REF!</definedName>
    <definedName name="BEGINB" localSheetId="10">#REF!</definedName>
    <definedName name="BEGINB" localSheetId="0">#REF!</definedName>
    <definedName name="BEGINB" localSheetId="11">#REF!</definedName>
    <definedName name="BEGINB">#REF!</definedName>
    <definedName name="BEGINC" localSheetId="10">#REF!</definedName>
    <definedName name="BEGINC" localSheetId="0">#REF!</definedName>
    <definedName name="BEGINC" localSheetId="11">#REF!</definedName>
    <definedName name="BEGINC">#REF!</definedName>
    <definedName name="BEGIND" localSheetId="10">#REF!</definedName>
    <definedName name="BEGIND" localSheetId="0">#REF!</definedName>
    <definedName name="BEGIND" localSheetId="11">#REF!</definedName>
    <definedName name="BEGIND">#REF!</definedName>
    <definedName name="BEGINE" localSheetId="10">#REF!</definedName>
    <definedName name="BEGINE" localSheetId="0">#REF!</definedName>
    <definedName name="BEGINE" localSheetId="11">#REF!</definedName>
    <definedName name="BEGINE">#REF!</definedName>
    <definedName name="Body">#REF!</definedName>
    <definedName name="cardgrowth" localSheetId="10">OFFSET('[3]growth rates &amp; averages'!$M$153,1,0,COUNTA('[3]growth rates &amp; averages'!$M$1:$M$65536)-1)</definedName>
    <definedName name="cardgrowth" localSheetId="11">OFFSET('[3]growth rates &amp; averages'!$M$153,1,0,COUNTA('[3]growth rates &amp; averages'!$M$1:$M$65536)-1)</definedName>
    <definedName name="cardgrowth">OFFSET('[4]growth rates &amp; averages'!$M$153,1,0,COUNTA('[4]growth rates &amp; averages'!$M$1:$M$65536)-1)</definedName>
    <definedName name="cardgrowth2" localSheetId="10">OFFSET('[3]growth rates &amp; averages'!$M$24,1,0,COUNTA('[3]growth rates &amp; averages'!$M$1:$M$65536)-1)</definedName>
    <definedName name="cardgrowth2" localSheetId="11">OFFSET('[3]growth rates &amp; averages'!$M$24,1,0,COUNTA('[3]growth rates &amp; averages'!$M$1:$M$65536)-1)</definedName>
    <definedName name="cardgrowth2">OFFSET('[4]growth rates &amp; averages'!$M$24,1,0,COUNTA('[4]growth rates &amp; averages'!$M$1:$M$65536)-1)</definedName>
    <definedName name="consumer" localSheetId="10">#REF!</definedName>
    <definedName name="consumer" localSheetId="0">#REF!</definedName>
    <definedName name="consumer" localSheetId="11">#REF!</definedName>
    <definedName name="consumer">#REF!</definedName>
    <definedName name="CRED_MENU" localSheetId="10">#REF!</definedName>
    <definedName name="CRED_MENU" localSheetId="0">#REF!</definedName>
    <definedName name="CRED_MENU" localSheetId="11">#REF!</definedName>
    <definedName name="CRED_MENU">#REF!</definedName>
    <definedName name="DATAMV" localSheetId="10">#REF!</definedName>
    <definedName name="DATAMV" localSheetId="0">#REF!</definedName>
    <definedName name="DATAMV" localSheetId="11">#REF!</definedName>
    <definedName name="DATAMV">#REF!</definedName>
    <definedName name="date" localSheetId="10">OFFSET('[3]growth rates &amp; averages'!$B$153,1,0,COUNTA('[3]growth rates &amp; averages'!$B$1:$B$65536)-1)</definedName>
    <definedName name="date" localSheetId="11">OFFSET('[3]growth rates &amp; averages'!$B$153,1,0,COUNTA('[3]growth rates &amp; averages'!$B$1:$B$65536)-1)</definedName>
    <definedName name="date">OFFSET('[4]growth rates &amp; averages'!$B$153,1,0,COUNTA('[4]growth rates &amp; averages'!$B$1:$B$65536)-1)</definedName>
    <definedName name="date2" localSheetId="10">OFFSET('[3]growth rates &amp; averages'!$B$24,1,0,COUNTA('[3]growth rates &amp; averages'!$B$1:$B$65536)-1)</definedName>
    <definedName name="date2" localSheetId="11">OFFSET('[3]growth rates &amp; averages'!$B$24,1,0,COUNTA('[3]growth rates &amp; averages'!$B$1:$B$65536)-1)</definedName>
    <definedName name="date2">OFFSET('[4]growth rates &amp; averages'!$B$24,1,0,COUNTA('[4]growth rates &amp; averages'!$B$1:$B$65536)-1)</definedName>
    <definedName name="DATES" localSheetId="10">#REF!</definedName>
    <definedName name="DATES" localSheetId="0">#REF!</definedName>
    <definedName name="DATES" localSheetId="11">#REF!</definedName>
    <definedName name="DATES">#REF!</definedName>
    <definedName name="defs" localSheetId="10">#REF!</definedName>
    <definedName name="defs" localSheetId="0">#REF!</definedName>
    <definedName name="defs" localSheetId="11">#REF!</definedName>
    <definedName name="defs">#REF!</definedName>
    <definedName name="FOOTER" localSheetId="10">#REF!</definedName>
    <definedName name="FOOTER" localSheetId="0">#REF!</definedName>
    <definedName name="FOOTER" localSheetId="11">#REF!</definedName>
    <definedName name="FOOTER">#REF!</definedName>
    <definedName name="FSO_Table_New_loans_end_of_deal_date_1c91b9175ea14df1a21e26fbe521c88c">#REF!</definedName>
    <definedName name="FSO_Table_RL5_8cb9b296c97d406ebc2c011353427ff4">#REF!</definedName>
    <definedName name="FSO_Table_Upcoming_freetomove_in_year_f7dd1890129046a0b11ece08d35a0511">#REF!</definedName>
    <definedName name="GRAPH" localSheetId="10">#REF!</definedName>
    <definedName name="GRAPH" localSheetId="0">#REF!</definedName>
    <definedName name="GRAPH" localSheetId="11">#REF!</definedName>
    <definedName name="GRAPH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IssuerActAgg" localSheetId="10">[2]RawData!$W$5:$AB$75</definedName>
    <definedName name="IssuerActAgg" localSheetId="11">[2]RawData!$W$5:$AB$75</definedName>
    <definedName name="IssuerActAgg">[2]RawData!$W$5:$AB$75</definedName>
    <definedName name="IssuerAgg" localSheetId="10">[2]RawData!$A$5:$F$124</definedName>
    <definedName name="IssuerAgg" localSheetId="11">[2]RawData!$A$5:$F$124</definedName>
    <definedName name="IssuerAgg">[2]RawData!$A$5:$F$124</definedName>
    <definedName name="LETTER" localSheetId="10">#REF!</definedName>
    <definedName name="LETTER" localSheetId="0">#REF!</definedName>
    <definedName name="LETTER" localSheetId="11">#REF!</definedName>
    <definedName name="LETTER">#REF!</definedName>
    <definedName name="MBBGAPP" localSheetId="10">#REF!</definedName>
    <definedName name="MBBGAPP" localSheetId="0">#REF!</definedName>
    <definedName name="MBBGAPP" localSheetId="11">#REF!</definedName>
    <definedName name="MBBGAPP">#REF!</definedName>
    <definedName name="MBBGNET" localSheetId="10">#REF!</definedName>
    <definedName name="MBBGNET" localSheetId="0">#REF!</definedName>
    <definedName name="MBBGNET" localSheetId="11">#REF!</definedName>
    <definedName name="MBBGNET">#REF!</definedName>
    <definedName name="MC" localSheetId="10">#REF!</definedName>
    <definedName name="MC" localSheetId="0">#REF!</definedName>
    <definedName name="MC" localSheetId="11">#REF!</definedName>
    <definedName name="MC">#REF!</definedName>
    <definedName name="MD" localSheetId="10">#REF!</definedName>
    <definedName name="MD" localSheetId="0">#REF!</definedName>
    <definedName name="MD" localSheetId="11">#REF!</definedName>
    <definedName name="MD">#REF!</definedName>
    <definedName name="ME" localSheetId="10">#REF!</definedName>
    <definedName name="ME" localSheetId="0">#REF!</definedName>
    <definedName name="ME" localSheetId="11">#REF!</definedName>
    <definedName name="ME">#REF!</definedName>
    <definedName name="MENU" localSheetId="10">#REF!</definedName>
    <definedName name="MENU" localSheetId="0">#REF!</definedName>
    <definedName name="MENU" localSheetId="11">#REF!</definedName>
    <definedName name="MENU">#REF!</definedName>
    <definedName name="MF" localSheetId="10">#REF!</definedName>
    <definedName name="MF" localSheetId="0">#REF!</definedName>
    <definedName name="MF" localSheetId="11">#REF!</definedName>
    <definedName name="MF">#REF!</definedName>
    <definedName name="MG" localSheetId="10">#REF!</definedName>
    <definedName name="MG" localSheetId="0">#REF!</definedName>
    <definedName name="MG" localSheetId="11">#REF!</definedName>
    <definedName name="MG">#REF!</definedName>
    <definedName name="MGGBAPPNO" localSheetId="10">#REF!</definedName>
    <definedName name="MGGBAPPNO" localSheetId="0">#REF!</definedName>
    <definedName name="MGGBAPPNO" localSheetId="11">#REF!</definedName>
    <definedName name="MGGBAPPNO">#REF!</definedName>
    <definedName name="MGROSS" localSheetId="10">#REF!</definedName>
    <definedName name="MGROSS" localSheetId="0">#REF!</definedName>
    <definedName name="MGROSS" localSheetId="11">#REF!</definedName>
    <definedName name="MGROSS">#REF!</definedName>
    <definedName name="MJ" localSheetId="10">#REF!</definedName>
    <definedName name="MJ" localSheetId="0">#REF!</definedName>
    <definedName name="MJ" localSheetId="11">#REF!</definedName>
    <definedName name="MJ">#REF!</definedName>
    <definedName name="MK" localSheetId="10">#REF!</definedName>
    <definedName name="MK" localSheetId="0">#REF!</definedName>
    <definedName name="MK" localSheetId="11">#REF!</definedName>
    <definedName name="MK">#REF!</definedName>
    <definedName name="Month">#REF!</definedName>
    <definedName name="MONTHNAME">#REF!</definedName>
    <definedName name="Months" localSheetId="10">#REF!</definedName>
    <definedName name="Months" localSheetId="0">#REF!</definedName>
    <definedName name="Months" localSheetId="11">#REF!</definedName>
    <definedName name="Months">#REF!</definedName>
    <definedName name="MVA" localSheetId="10">#REF!</definedName>
    <definedName name="MVA" localSheetId="0">#REF!</definedName>
    <definedName name="MVA" localSheetId="11">#REF!</definedName>
    <definedName name="MVA">#REF!</definedName>
    <definedName name="MVO" localSheetId="10">#REF!</definedName>
    <definedName name="MVO" localSheetId="0">#REF!</definedName>
    <definedName name="MVO" localSheetId="11">#REF!</definedName>
    <definedName name="MVO">#REF!</definedName>
    <definedName name="ndr_DC1_ReportingYear" localSheetId="10">[5]Reference!$C$12</definedName>
    <definedName name="ndr_DC1_ReportingYear" localSheetId="11">[5]Reference!$C$12</definedName>
    <definedName name="ndr_DC1_ReportingYear">[5]Reference!$C$12</definedName>
    <definedName name="ndr_DC1_YearStart" localSheetId="10">[5]Reference!$C$14</definedName>
    <definedName name="ndr_DC1_YearStart" localSheetId="11">[5]Reference!$C$14</definedName>
    <definedName name="ndr_DC1_YearStart">[5]Reference!$C$14</definedName>
    <definedName name="ndrAudit_CreatePdf_Finished" localSheetId="10">[5]Control!$J$42</definedName>
    <definedName name="ndrAudit_CreatePdf_Finished" localSheetId="11">[5]Control!$J$42</definedName>
    <definedName name="ndrAudit_CreatePdf_Finished">[5]Control!$J$42</definedName>
    <definedName name="ndrAudit_CreatePdf_Started" localSheetId="10">[5]Control!$J$40</definedName>
    <definedName name="ndrAudit_CreatePdf_Started" localSheetId="11">[5]Control!$J$40</definedName>
    <definedName name="ndrAudit_CreatePdf_Started">[5]Control!$J$40</definedName>
    <definedName name="ndrAudit_GetData_Finished" localSheetId="10">[5]Control!$J$18</definedName>
    <definedName name="ndrAudit_GetData_Finished" localSheetId="11">[5]Control!$J$18</definedName>
    <definedName name="ndrAudit_GetData_Finished">[5]Control!$J$18</definedName>
    <definedName name="ndrAudit_GetData_Started" localSheetId="10">[5]Control!$J$16</definedName>
    <definedName name="ndrAudit_GetData_Started" localSheetId="11">[5]Control!$J$16</definedName>
    <definedName name="ndrAudit_GetData_Started">[5]Control!$J$16</definedName>
    <definedName name="ndrAudit_MakeAdjustedTables_Finished" localSheetId="10">[5]Control!$J$34</definedName>
    <definedName name="ndrAudit_MakeAdjustedTables_Finished" localSheetId="11">[5]Control!$J$34</definedName>
    <definedName name="ndrAudit_MakeAdjustedTables_Finished">[5]Control!$J$34</definedName>
    <definedName name="ndrAudit_MakeAdjustedTables_Started" localSheetId="10">[5]Control!$J$32</definedName>
    <definedName name="ndrAudit_MakeAdjustedTables_Started" localSheetId="11">[5]Control!$J$32</definedName>
    <definedName name="ndrAudit_MakeAdjustedTables_Started">[5]Control!$J$32</definedName>
    <definedName name="ndrAudit_MakeTables_Finished" localSheetId="10">[5]Control!$J$26</definedName>
    <definedName name="ndrAudit_MakeTables_Finished" localSheetId="11">[5]Control!$J$26</definedName>
    <definedName name="ndrAudit_MakeTables_Finished">[5]Control!$J$26</definedName>
    <definedName name="ndrAudit_MakeTables_Started" localSheetId="10">[5]Control!$J$24</definedName>
    <definedName name="ndrAudit_MakeTables_Started" localSheetId="11">[5]Control!$J$24</definedName>
    <definedName name="ndrAudit_MakeTables_Started">[5]Control!$J$24</definedName>
    <definedName name="ndrReportingMonth" localSheetId="10">[5]Control!$E$7</definedName>
    <definedName name="ndrReportingMonth" localSheetId="11">[5]Control!$E$7</definedName>
    <definedName name="ndrReportingMonth">[5]Control!$E$7</definedName>
    <definedName name="ndrReportingMonth_mmmm" localSheetId="10">[5]Reference!$C$6</definedName>
    <definedName name="ndrReportingMonth_mmmm" localSheetId="11">[5]Reference!$C$6</definedName>
    <definedName name="ndrReportingMonth_mmmm">[5]Reference!$C$6</definedName>
    <definedName name="ndrReportingMonth_yyyy" localSheetId="10">[5]Reference!$C$8</definedName>
    <definedName name="ndrReportingMonth_yyyy" localSheetId="11">[5]Reference!$C$8</definedName>
    <definedName name="ndrReportingMonth_yyyy">[5]Reference!$C$8</definedName>
    <definedName name="ndrReportingMonthDate" localSheetId="10">[5]Reference!$C$4</definedName>
    <definedName name="ndrReportingMonthDate" localSheetId="11">[5]Reference!$C$4</definedName>
    <definedName name="ndrReportingMonthDate">[5]Reference!$C$4</definedName>
    <definedName name="noncardgrowth" localSheetId="10">OFFSET('[3]growth rates &amp; averages'!$N$153,1,0,COUNTA('[3]growth rates &amp; averages'!$N$1:$N$65536)-1)</definedName>
    <definedName name="noncardgrowth" localSheetId="11">OFFSET('[3]growth rates &amp; averages'!$N$153,1,0,COUNTA('[3]growth rates &amp; averages'!$N$1:$N$65536)-1)</definedName>
    <definedName name="noncardgrowth">OFFSET('[4]growth rates &amp; averages'!$N$153,1,0,COUNTA('[4]growth rates &amp; averages'!$N$1:$N$65536)-1)</definedName>
    <definedName name="noncardgrowth2" localSheetId="10">OFFSET('[3]growth rates &amp; averages'!$N$24,1,0,COUNTA('[3]growth rates &amp; averages'!$N$1:$N$65536)-1)</definedName>
    <definedName name="noncardgrowth2" localSheetId="11">OFFSET('[3]growth rates &amp; averages'!$N$24,1,0,COUNTA('[3]growth rates &amp; averages'!$N$1:$N$65536)-1)</definedName>
    <definedName name="noncardgrowth2">OFFSET('[4]growth rates &amp; averages'!$N$24,1,0,COUNTA('[4]growth rates &amp; averages'!$N$1:$N$65536)-1)</definedName>
    <definedName name="PRINT" localSheetId="10">#REF!</definedName>
    <definedName name="PRINT" localSheetId="0">#REF!</definedName>
    <definedName name="PRINT" localSheetId="11">#REF!</definedName>
    <definedName name="PRINT">#REF!</definedName>
    <definedName name="_xlnm.Print_Area" localSheetId="10">'Credit Card Borrowing'!$A$103:$E$196</definedName>
    <definedName name="_xlnm.Print_Area" localSheetId="0">#REF!</definedName>
    <definedName name="_xlnm.Print_Area" localSheetId="11">'Loans, Overdrafts and Deposits'!$A$103:$G$196</definedName>
    <definedName name="_xlnm.Print_Area">#REF!</definedName>
    <definedName name="_xlnm.Print_Titles" localSheetId="10">'Credit Card Borrowing'!$1:$5</definedName>
    <definedName name="_xlnm.Print_Titles" localSheetId="0">#REF!</definedName>
    <definedName name="_xlnm.Print_Titles" localSheetId="11">'Loans, Overdrafts and Deposits'!$1:$5</definedName>
    <definedName name="_xlnm.Print_Titles">#REF!</definedName>
    <definedName name="PRINT_TITLES_MI" localSheetId="10">#REF!</definedName>
    <definedName name="PRINT_TITLES_MI" localSheetId="0">#REF!</definedName>
    <definedName name="PRINT_TITLES_MI" localSheetId="11">#REF!</definedName>
    <definedName name="PRINT_TITLES_MI">#REF!</definedName>
    <definedName name="PRINTA" localSheetId="10">#REF!</definedName>
    <definedName name="PRINTA" localSheetId="0">#REF!</definedName>
    <definedName name="PRINTA" localSheetId="11">#REF!</definedName>
    <definedName name="PRINTA">#REF!</definedName>
    <definedName name="PRINTB" localSheetId="10">#REF!</definedName>
    <definedName name="PRINTB" localSheetId="0">#REF!</definedName>
    <definedName name="PRINTB" localSheetId="11">#REF!</definedName>
    <definedName name="PRINTB">#REF!</definedName>
    <definedName name="PRINTC" localSheetId="10">#REF!</definedName>
    <definedName name="PRINTC" localSheetId="0">#REF!</definedName>
    <definedName name="PRINTC" localSheetId="11">#REF!</definedName>
    <definedName name="PRINTC">#REF!</definedName>
    <definedName name="PRINTD" localSheetId="10">#REF!</definedName>
    <definedName name="PRINTD" localSheetId="0">#REF!</definedName>
    <definedName name="PRINTD" localSheetId="11">#REF!</definedName>
    <definedName name="PRINTD">#REF!</definedName>
    <definedName name="PRINTE" localSheetId="10">#REF!</definedName>
    <definedName name="PRINTE" localSheetId="0">#REF!</definedName>
    <definedName name="PRINTE" localSheetId="11">#REF!</definedName>
    <definedName name="PRINTE">#REF!</definedName>
    <definedName name="PRT_MENU" localSheetId="10">#REF!</definedName>
    <definedName name="PRT_MENU" localSheetId="0">#REF!</definedName>
    <definedName name="PRT_MENU" localSheetId="11">#REF!</definedName>
    <definedName name="PRT_MENU">#REF!</definedName>
    <definedName name="SUMMARY" localSheetId="10">#REF!</definedName>
    <definedName name="SUMMARY" localSheetId="0">#REF!</definedName>
    <definedName name="SUMMARY" localSheetId="11">#REF!</definedName>
    <definedName name="SUMMARY">#REF!</definedName>
    <definedName name="table9" localSheetId="10">#REF!</definedName>
    <definedName name="table9" localSheetId="0">#REF!</definedName>
    <definedName name="table9" localSheetId="11">#REF!</definedName>
    <definedName name="table9">#REF!</definedName>
    <definedName name="total" localSheetId="10">OFFSET('[3]growth rates &amp; averages'!$O$24,1,0,COUNTA('[3]growth rates &amp; averages'!$O$1:$O$65536)-1)</definedName>
    <definedName name="total" localSheetId="11">OFFSET('[3]growth rates &amp; averages'!$O$24,1,0,COUNTA('[3]growth rates &amp; averages'!$O$1:$O$65536)-1)</definedName>
    <definedName name="total">OFFSET('[4]growth rates &amp; averages'!$O$24,1,0,COUNTA('[4]growth rates &amp; averages'!$O$1:$O$65536)-1)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73" i="84" l="1"/>
  <c r="B174" i="84"/>
  <c r="B175" i="84"/>
  <c r="B176" i="84"/>
  <c r="B177" i="84"/>
  <c r="B178" i="84"/>
  <c r="B179" i="84"/>
  <c r="B180" i="84"/>
  <c r="B181" i="84"/>
  <c r="B182" i="84"/>
  <c r="B183" i="84"/>
  <c r="B184" i="84"/>
  <c r="B185" i="84"/>
  <c r="B186" i="84"/>
  <c r="B187" i="84"/>
  <c r="B188" i="84"/>
  <c r="B189" i="84" s="1"/>
  <c r="B190" i="84" s="1"/>
  <c r="B191" i="84" s="1"/>
  <c r="B192" i="84" s="1"/>
  <c r="B193" i="84" s="1"/>
  <c r="B194" i="84" s="1"/>
  <c r="B195" i="84" s="1"/>
  <c r="B7" i="83" l="1"/>
  <c r="B8" i="83" l="1"/>
  <c r="B9" i="83" l="1"/>
  <c r="B10" i="83" l="1"/>
  <c r="B9" i="76"/>
  <c r="B8" i="75"/>
  <c r="B10" i="80"/>
  <c r="B8" i="85"/>
  <c r="B8" i="4"/>
  <c r="B8" i="79"/>
  <c r="B8" i="71"/>
  <c r="B9" i="78"/>
  <c r="B9" i="77"/>
  <c r="B11" i="83" l="1"/>
  <c r="B10" i="78"/>
  <c r="B11" i="78" s="1"/>
  <c r="B9" i="79"/>
  <c r="B9" i="85"/>
  <c r="B9" i="75"/>
  <c r="B9" i="71"/>
  <c r="B9" i="4"/>
  <c r="B10" i="4" s="1"/>
  <c r="B11" i="80"/>
  <c r="B12" i="80" s="1"/>
  <c r="B10" i="76"/>
  <c r="B10" i="71"/>
  <c r="B10" i="77"/>
  <c r="B12" i="83" l="1"/>
  <c r="B10" i="85"/>
  <c r="B10" i="79"/>
  <c r="B10" i="75"/>
  <c r="B11" i="76"/>
  <c r="B13" i="80"/>
  <c r="B11" i="4"/>
  <c r="B11" i="71"/>
  <c r="B12" i="78"/>
  <c r="B11" i="77"/>
  <c r="B13" i="83" l="1"/>
  <c r="B11" i="79"/>
  <c r="B11" i="85"/>
  <c r="B11" i="75"/>
  <c r="B12" i="75" s="1"/>
  <c r="B12" i="77"/>
  <c r="B12" i="76"/>
  <c r="B14" i="80"/>
  <c r="B12" i="4"/>
  <c r="B12" i="71"/>
  <c r="B13" i="78"/>
  <c r="B14" i="83" l="1"/>
  <c r="B12" i="85"/>
  <c r="B12" i="79"/>
  <c r="B13" i="77"/>
  <c r="B13" i="76"/>
  <c r="B13" i="75"/>
  <c r="B15" i="80"/>
  <c r="B13" i="4"/>
  <c r="B13" i="71"/>
  <c r="B14" i="78"/>
  <c r="B15" i="83" l="1"/>
  <c r="B13" i="79"/>
  <c r="B13" i="85"/>
  <c r="B14" i="77"/>
  <c r="B14" i="76"/>
  <c r="B14" i="75"/>
  <c r="B16" i="80"/>
  <c r="B14" i="4"/>
  <c r="B14" i="71"/>
  <c r="B15" i="78"/>
  <c r="B16" i="83" l="1"/>
  <c r="B14" i="85"/>
  <c r="B14" i="79"/>
  <c r="B15" i="77"/>
  <c r="B15" i="76"/>
  <c r="B15" i="75"/>
  <c r="B17" i="80"/>
  <c r="B15" i="4"/>
  <c r="B15" i="71"/>
  <c r="B16" i="78"/>
  <c r="B17" i="83" l="1"/>
  <c r="B15" i="79"/>
  <c r="B15" i="85"/>
  <c r="B16" i="77"/>
  <c r="B16" i="76"/>
  <c r="B16" i="75"/>
  <c r="B18" i="80"/>
  <c r="B16" i="4"/>
  <c r="B16" i="71"/>
  <c r="B17" i="78"/>
  <c r="B18" i="83" l="1"/>
  <c r="B16" i="85"/>
  <c r="B16" i="79"/>
  <c r="B17" i="77"/>
  <c r="B17" i="76"/>
  <c r="B17" i="75"/>
  <c r="B19" i="80"/>
  <c r="B17" i="4"/>
  <c r="B17" i="71"/>
  <c r="B18" i="78"/>
  <c r="B19" i="83" l="1"/>
  <c r="B17" i="79"/>
  <c r="B17" i="85"/>
  <c r="B18" i="77"/>
  <c r="B18" i="76"/>
  <c r="B18" i="75"/>
  <c r="B20" i="80"/>
  <c r="B18" i="4"/>
  <c r="B18" i="71"/>
  <c r="B19" i="78"/>
  <c r="B20" i="83" l="1"/>
  <c r="B18" i="85"/>
  <c r="B18" i="79"/>
  <c r="B19" i="77"/>
  <c r="B19" i="76"/>
  <c r="B19" i="75"/>
  <c r="B21" i="80"/>
  <c r="B19" i="4"/>
  <c r="B19" i="71"/>
  <c r="B20" i="78"/>
  <c r="B21" i="83" l="1"/>
  <c r="B19" i="79"/>
  <c r="B19" i="85"/>
  <c r="B20" i="77"/>
  <c r="B20" i="76"/>
  <c r="B20" i="75"/>
  <c r="B22" i="80"/>
  <c r="B20" i="4"/>
  <c r="B20" i="71"/>
  <c r="B21" i="78"/>
  <c r="B22" i="83" l="1"/>
  <c r="B20" i="85"/>
  <c r="B20" i="79"/>
  <c r="B21" i="77"/>
  <c r="B21" i="76"/>
  <c r="B21" i="75"/>
  <c r="B23" i="80"/>
  <c r="B21" i="4"/>
  <c r="B21" i="71"/>
  <c r="B22" i="78"/>
  <c r="B23" i="83" l="1"/>
  <c r="B21" i="79"/>
  <c r="B21" i="85"/>
  <c r="B22" i="77"/>
  <c r="B22" i="76"/>
  <c r="B22" i="75"/>
  <c r="B24" i="80"/>
  <c r="B22" i="4"/>
  <c r="B22" i="71"/>
  <c r="B23" i="78"/>
  <c r="B24" i="83" l="1"/>
  <c r="B22" i="85"/>
  <c r="B22" i="79"/>
  <c r="B23" i="77"/>
  <c r="B23" i="76"/>
  <c r="B23" i="75"/>
  <c r="B25" i="80"/>
  <c r="B23" i="4"/>
  <c r="B23" i="71"/>
  <c r="B24" i="78"/>
  <c r="B25" i="83" l="1"/>
  <c r="B23" i="79"/>
  <c r="B23" i="85"/>
  <c r="B24" i="77"/>
  <c r="B24" i="76"/>
  <c r="B24" i="75"/>
  <c r="B26" i="80"/>
  <c r="B24" i="4"/>
  <c r="B24" i="71"/>
  <c r="B25" i="78"/>
  <c r="B26" i="83" l="1"/>
  <c r="B24" i="85"/>
  <c r="B24" i="79"/>
  <c r="B25" i="77"/>
  <c r="B25" i="76"/>
  <c r="B25" i="75"/>
  <c r="B27" i="80"/>
  <c r="B25" i="4"/>
  <c r="B25" i="71"/>
  <c r="B26" i="78"/>
  <c r="B27" i="83" l="1"/>
  <c r="B25" i="79"/>
  <c r="B25" i="85"/>
  <c r="B26" i="77"/>
  <c r="B26" i="76"/>
  <c r="B26" i="75"/>
  <c r="B28" i="80"/>
  <c r="B26" i="4"/>
  <c r="B26" i="71"/>
  <c r="B27" i="78"/>
  <c r="B28" i="83" l="1"/>
  <c r="B26" i="85"/>
  <c r="B26" i="79"/>
  <c r="B27" i="77"/>
  <c r="B27" i="76"/>
  <c r="B27" i="75"/>
  <c r="B29" i="80"/>
  <c r="B27" i="4"/>
  <c r="B27" i="71"/>
  <c r="B28" i="78"/>
  <c r="B29" i="83" l="1"/>
  <c r="B27" i="79"/>
  <c r="B27" i="85"/>
  <c r="B28" i="77"/>
  <c r="B28" i="76"/>
  <c r="B28" i="75"/>
  <c r="B30" i="80"/>
  <c r="B28" i="4"/>
  <c r="B28" i="71"/>
  <c r="B29" i="78"/>
  <c r="B30" i="83" l="1"/>
  <c r="B28" i="85"/>
  <c r="B28" i="79"/>
  <c r="B29" i="77"/>
  <c r="B29" i="76"/>
  <c r="B29" i="75"/>
  <c r="B31" i="80"/>
  <c r="B29" i="4"/>
  <c r="B29" i="71"/>
  <c r="B30" i="78"/>
  <c r="B31" i="83" l="1"/>
  <c r="B29" i="79"/>
  <c r="B29" i="85"/>
  <c r="B30" i="77"/>
  <c r="B30" i="76"/>
  <c r="B30" i="75"/>
  <c r="B32" i="80"/>
  <c r="B30" i="4"/>
  <c r="B30" i="71"/>
  <c r="B31" i="78"/>
  <c r="B32" i="83" l="1"/>
  <c r="B30" i="85"/>
  <c r="B30" i="79"/>
  <c r="B31" i="77"/>
  <c r="B31" i="76"/>
  <c r="B31" i="75"/>
  <c r="B33" i="80"/>
  <c r="B31" i="4"/>
  <c r="B31" i="71"/>
  <c r="B32" i="78"/>
  <c r="B33" i="83" l="1"/>
  <c r="B31" i="79"/>
  <c r="B31" i="85"/>
  <c r="B32" i="77"/>
  <c r="B32" i="76"/>
  <c r="B32" i="75"/>
  <c r="B34" i="80"/>
  <c r="B32" i="4"/>
  <c r="B32" i="71"/>
  <c r="B33" i="78"/>
  <c r="B34" i="83" l="1"/>
  <c r="B32" i="85"/>
  <c r="B32" i="79"/>
  <c r="B33" i="77"/>
  <c r="B33" i="76"/>
  <c r="B33" i="75"/>
  <c r="B35" i="80"/>
  <c r="B33" i="4"/>
  <c r="B33" i="71"/>
  <c r="B34" i="78"/>
  <c r="B35" i="83" l="1"/>
  <c r="B33" i="79"/>
  <c r="B33" i="85"/>
  <c r="B34" i="77"/>
  <c r="B34" i="76"/>
  <c r="B34" i="75"/>
  <c r="B36" i="80"/>
  <c r="B34" i="4"/>
  <c r="B34" i="71"/>
  <c r="B35" i="78"/>
  <c r="B36" i="83" l="1"/>
  <c r="B34" i="85"/>
  <c r="B34" i="79"/>
  <c r="B35" i="77"/>
  <c r="B35" i="76"/>
  <c r="B35" i="75"/>
  <c r="B37" i="80"/>
  <c r="B35" i="4"/>
  <c r="B35" i="71"/>
  <c r="B36" i="78"/>
  <c r="B37" i="83" l="1"/>
  <c r="B35" i="79"/>
  <c r="B35" i="85"/>
  <c r="B36" i="77"/>
  <c r="B36" i="76"/>
  <c r="B36" i="75"/>
  <c r="B38" i="80"/>
  <c r="B36" i="4"/>
  <c r="B36" i="71"/>
  <c r="B37" i="78"/>
  <c r="B38" i="83" l="1"/>
  <c r="B36" i="85"/>
  <c r="B36" i="79"/>
  <c r="B37" i="77"/>
  <c r="B37" i="76"/>
  <c r="B37" i="75"/>
  <c r="B39" i="80"/>
  <c r="B37" i="4"/>
  <c r="B37" i="71"/>
  <c r="B38" i="78"/>
  <c r="B39" i="83" l="1"/>
  <c r="B37" i="79"/>
  <c r="B37" i="85"/>
  <c r="B38" i="77"/>
  <c r="B38" i="76"/>
  <c r="B38" i="75"/>
  <c r="B40" i="80"/>
  <c r="B38" i="4"/>
  <c r="B38" i="71"/>
  <c r="B39" i="78"/>
  <c r="B40" i="83" l="1"/>
  <c r="B38" i="85"/>
  <c r="B38" i="79"/>
  <c r="B39" i="77"/>
  <c r="B39" i="76"/>
  <c r="B39" i="75"/>
  <c r="B41" i="80"/>
  <c r="B39" i="4"/>
  <c r="B39" i="71"/>
  <c r="B40" i="78"/>
  <c r="B41" i="83" l="1"/>
  <c r="B39" i="79"/>
  <c r="B39" i="85"/>
  <c r="B40" i="77"/>
  <c r="B40" i="76"/>
  <c r="B40" i="75"/>
  <c r="B42" i="80"/>
  <c r="B40" i="4"/>
  <c r="B40" i="71"/>
  <c r="B41" i="78"/>
  <c r="B42" i="83" l="1"/>
  <c r="B40" i="85"/>
  <c r="B40" i="79"/>
  <c r="B41" i="77"/>
  <c r="B41" i="76"/>
  <c r="B41" i="75"/>
  <c r="B43" i="80"/>
  <c r="B41" i="4"/>
  <c r="B41" i="71"/>
  <c r="B42" i="78"/>
  <c r="B43" i="83" l="1"/>
  <c r="B41" i="79"/>
  <c r="B41" i="85"/>
  <c r="B42" i="77"/>
  <c r="B42" i="76"/>
  <c r="B42" i="75"/>
  <c r="B44" i="80"/>
  <c r="B42" i="4"/>
  <c r="B42" i="71"/>
  <c r="B43" i="78"/>
  <c r="B44" i="83" l="1"/>
  <c r="B42" i="85"/>
  <c r="B42" i="79"/>
  <c r="B43" i="77"/>
  <c r="B43" i="76"/>
  <c r="B43" i="75"/>
  <c r="B45" i="80"/>
  <c r="B43" i="4"/>
  <c r="B43" i="71"/>
  <c r="B44" i="78"/>
  <c r="B45" i="83" l="1"/>
  <c r="B43" i="79"/>
  <c r="B43" i="85"/>
  <c r="B44" i="77"/>
  <c r="B44" i="76"/>
  <c r="B44" i="75"/>
  <c r="B46" i="80"/>
  <c r="B44" i="4"/>
  <c r="B44" i="71"/>
  <c r="B45" i="78"/>
  <c r="B46" i="83" l="1"/>
  <c r="B44" i="85"/>
  <c r="B44" i="79"/>
  <c r="B45" i="77"/>
  <c r="B45" i="76"/>
  <c r="B45" i="75"/>
  <c r="B47" i="80"/>
  <c r="B45" i="4"/>
  <c r="B45" i="71"/>
  <c r="B46" i="78"/>
  <c r="B47" i="83" l="1"/>
  <c r="B45" i="79"/>
  <c r="B45" i="85"/>
  <c r="B46" i="77"/>
  <c r="B46" i="76"/>
  <c r="B46" i="75"/>
  <c r="B48" i="80"/>
  <c r="B46" i="4"/>
  <c r="B46" i="71"/>
  <c r="B47" i="78"/>
  <c r="B48" i="83" l="1"/>
  <c r="B46" i="85"/>
  <c r="B46" i="79"/>
  <c r="B47" i="77"/>
  <c r="B47" i="76"/>
  <c r="B47" i="75"/>
  <c r="B49" i="80"/>
  <c r="B47" i="4"/>
  <c r="B47" i="71"/>
  <c r="B48" i="78"/>
  <c r="B49" i="83" l="1"/>
  <c r="B47" i="79"/>
  <c r="B47" i="85"/>
  <c r="B48" i="77"/>
  <c r="B48" i="76"/>
  <c r="B48" i="75"/>
  <c r="B50" i="80"/>
  <c r="B48" i="4"/>
  <c r="B48" i="71"/>
  <c r="B49" i="78"/>
  <c r="B50" i="83" l="1"/>
  <c r="B48" i="85"/>
  <c r="B48" i="79"/>
  <c r="B49" i="77"/>
  <c r="B49" i="76"/>
  <c r="B49" i="75"/>
  <c r="B51" i="80"/>
  <c r="B49" i="4"/>
  <c r="B49" i="71"/>
  <c r="B50" i="78"/>
  <c r="B51" i="83" l="1"/>
  <c r="B49" i="79"/>
  <c r="B49" i="85"/>
  <c r="B50" i="77"/>
  <c r="B50" i="76"/>
  <c r="B50" i="75"/>
  <c r="B52" i="80"/>
  <c r="B50" i="4"/>
  <c r="B50" i="71"/>
  <c r="B51" i="78"/>
  <c r="B52" i="83" l="1"/>
  <c r="B50" i="85"/>
  <c r="B50" i="79"/>
  <c r="B51" i="77"/>
  <c r="B51" i="76"/>
  <c r="B51" i="75"/>
  <c r="B53" i="80"/>
  <c r="B51" i="4"/>
  <c r="B51" i="71"/>
  <c r="B52" i="78"/>
  <c r="B53" i="83" l="1"/>
  <c r="B51" i="79"/>
  <c r="B51" i="85"/>
  <c r="B52" i="77"/>
  <c r="B52" i="76"/>
  <c r="B52" i="75"/>
  <c r="B54" i="80"/>
  <c r="B52" i="4"/>
  <c r="B52" i="71"/>
  <c r="B53" i="78"/>
  <c r="B54" i="83" l="1"/>
  <c r="B52" i="85"/>
  <c r="B52" i="79"/>
  <c r="B53" i="77"/>
  <c r="B53" i="76"/>
  <c r="B53" i="75"/>
  <c r="B55" i="80"/>
  <c r="B53" i="4"/>
  <c r="B53" i="71"/>
  <c r="B54" i="78"/>
  <c r="B55" i="83" l="1"/>
  <c r="B53" i="79"/>
  <c r="B53" i="85"/>
  <c r="B54" i="77"/>
  <c r="B54" i="76"/>
  <c r="B54" i="75"/>
  <c r="B56" i="80"/>
  <c r="B54" i="4"/>
  <c r="B54" i="71"/>
  <c r="B55" i="78"/>
  <c r="B56" i="83" l="1"/>
  <c r="B54" i="85"/>
  <c r="B54" i="79"/>
  <c r="B55" i="77"/>
  <c r="B55" i="76"/>
  <c r="B55" i="75"/>
  <c r="B57" i="80"/>
  <c r="B55" i="4"/>
  <c r="B55" i="71"/>
  <c r="B56" i="78"/>
  <c r="B57" i="83" l="1"/>
  <c r="B55" i="79"/>
  <c r="B55" i="85"/>
  <c r="B56" i="77"/>
  <c r="B56" i="76"/>
  <c r="B56" i="75"/>
  <c r="B58" i="80"/>
  <c r="B56" i="4"/>
  <c r="B56" i="71"/>
  <c r="B57" i="78"/>
  <c r="B58" i="83" l="1"/>
  <c r="B56" i="85"/>
  <c r="B56" i="79"/>
  <c r="B57" i="77"/>
  <c r="B57" i="76"/>
  <c r="B57" i="75"/>
  <c r="B59" i="80"/>
  <c r="B57" i="4"/>
  <c r="B57" i="71"/>
  <c r="B58" i="78"/>
  <c r="B59" i="83" l="1"/>
  <c r="B57" i="79"/>
  <c r="B57" i="85"/>
  <c r="B58" i="77"/>
  <c r="B58" i="76"/>
  <c r="B58" i="75"/>
  <c r="B60" i="80"/>
  <c r="H60" i="80" s="1"/>
  <c r="B58" i="4"/>
  <c r="B58" i="71"/>
  <c r="B59" i="78"/>
  <c r="I60" i="80" l="1"/>
  <c r="J60" i="80" s="1"/>
  <c r="B60" i="83"/>
  <c r="B58" i="85"/>
  <c r="B58" i="79"/>
  <c r="B59" i="77"/>
  <c r="B59" i="76"/>
  <c r="B59" i="75"/>
  <c r="B61" i="80"/>
  <c r="H61" i="80" s="1"/>
  <c r="B59" i="4"/>
  <c r="B59" i="71"/>
  <c r="B60" i="78"/>
  <c r="I61" i="80" l="1"/>
  <c r="J61" i="80" s="1"/>
  <c r="B61" i="83"/>
  <c r="B59" i="79"/>
  <c r="B59" i="85"/>
  <c r="B60" i="77"/>
  <c r="B60" i="76"/>
  <c r="B60" i="75"/>
  <c r="B62" i="80"/>
  <c r="H62" i="80" s="1"/>
  <c r="B60" i="4"/>
  <c r="B60" i="71"/>
  <c r="B61" i="78"/>
  <c r="I62" i="80" l="1"/>
  <c r="J62" i="80" s="1"/>
  <c r="B62" i="83"/>
  <c r="B60" i="85"/>
  <c r="B60" i="79"/>
  <c r="B61" i="77"/>
  <c r="B61" i="76"/>
  <c r="B61" i="75"/>
  <c r="B63" i="80"/>
  <c r="H63" i="80" s="1"/>
  <c r="B61" i="4"/>
  <c r="B61" i="71"/>
  <c r="B62" i="78"/>
  <c r="I63" i="80" l="1"/>
  <c r="J63" i="80" s="1"/>
  <c r="B63" i="83"/>
  <c r="B61" i="79"/>
  <c r="B61" i="85"/>
  <c r="B62" i="77"/>
  <c r="B62" i="76"/>
  <c r="B62" i="75"/>
  <c r="B64" i="80"/>
  <c r="H64" i="80" s="1"/>
  <c r="B62" i="4"/>
  <c r="B62" i="71"/>
  <c r="B63" i="78"/>
  <c r="I64" i="80" l="1"/>
  <c r="J64" i="80" s="1"/>
  <c r="B64" i="83"/>
  <c r="B62" i="85"/>
  <c r="B62" i="79"/>
  <c r="B63" i="77"/>
  <c r="B63" i="76"/>
  <c r="B63" i="75"/>
  <c r="B65" i="80"/>
  <c r="H65" i="80" s="1"/>
  <c r="B63" i="4"/>
  <c r="B63" i="71"/>
  <c r="B64" i="78"/>
  <c r="I65" i="80" l="1"/>
  <c r="J65" i="80" s="1"/>
  <c r="B65" i="83"/>
  <c r="B63" i="79"/>
  <c r="B63" i="85"/>
  <c r="B64" i="77"/>
  <c r="B64" i="76"/>
  <c r="B64" i="75"/>
  <c r="B66" i="80"/>
  <c r="H66" i="80" s="1"/>
  <c r="B64" i="4"/>
  <c r="B64" i="71"/>
  <c r="B65" i="78"/>
  <c r="I66" i="80" l="1"/>
  <c r="J66" i="80" s="1"/>
  <c r="B66" i="83"/>
  <c r="B66" i="78"/>
  <c r="B64" i="85"/>
  <c r="B64" i="79"/>
  <c r="B65" i="77"/>
  <c r="B65" i="76"/>
  <c r="B65" i="75"/>
  <c r="B67" i="80"/>
  <c r="H67" i="80" s="1"/>
  <c r="B65" i="4"/>
  <c r="B65" i="71"/>
  <c r="I67" i="80" l="1"/>
  <c r="J67" i="80" s="1"/>
  <c r="B67" i="83"/>
  <c r="B65" i="79"/>
  <c r="B65" i="85"/>
  <c r="B67" i="78"/>
  <c r="B68" i="80"/>
  <c r="H68" i="80" s="1"/>
  <c r="B66" i="77"/>
  <c r="B66" i="76"/>
  <c r="B66" i="75"/>
  <c r="B66" i="4"/>
  <c r="B66" i="71"/>
  <c r="I68" i="80" l="1"/>
  <c r="J68" i="80" s="1"/>
  <c r="B68" i="83"/>
  <c r="B66" i="85"/>
  <c r="B66" i="79"/>
  <c r="B68" i="78"/>
  <c r="B69" i="78" s="1"/>
  <c r="B69" i="80"/>
  <c r="H69" i="80" s="1"/>
  <c r="B67" i="77"/>
  <c r="B67" i="76"/>
  <c r="B67" i="75"/>
  <c r="B67" i="4"/>
  <c r="B67" i="71"/>
  <c r="I69" i="80" l="1"/>
  <c r="J69" i="80" s="1"/>
  <c r="B69" i="83"/>
  <c r="B70" i="80"/>
  <c r="B67" i="79"/>
  <c r="B67" i="85"/>
  <c r="B68" i="77"/>
  <c r="B70" i="78"/>
  <c r="B68" i="76"/>
  <c r="B68" i="75"/>
  <c r="B68" i="4"/>
  <c r="B68" i="71"/>
  <c r="B71" i="80" l="1"/>
  <c r="H71" i="80" s="1"/>
  <c r="H70" i="80"/>
  <c r="B72" i="80"/>
  <c r="H72" i="80" s="1"/>
  <c r="B70" i="83"/>
  <c r="B69" i="77"/>
  <c r="B71" i="78"/>
  <c r="B68" i="85"/>
  <c r="B68" i="79"/>
  <c r="B73" i="80"/>
  <c r="H73" i="80" s="1"/>
  <c r="B69" i="76"/>
  <c r="B69" i="75"/>
  <c r="B69" i="4"/>
  <c r="B69" i="71"/>
  <c r="I72" i="80" l="1"/>
  <c r="J72" i="80" s="1"/>
  <c r="I70" i="80"/>
  <c r="J70" i="80" s="1"/>
  <c r="I71" i="80"/>
  <c r="J71" i="80" s="1"/>
  <c r="I73" i="80"/>
  <c r="J73" i="80" s="1"/>
  <c r="B74" i="80"/>
  <c r="H74" i="80" s="1"/>
  <c r="I74" i="80" s="1"/>
  <c r="J74" i="80" s="1"/>
  <c r="B72" i="78"/>
  <c r="B71" i="83"/>
  <c r="B70" i="77"/>
  <c r="B71" i="77" s="1"/>
  <c r="B69" i="79"/>
  <c r="B69" i="85"/>
  <c r="B70" i="76"/>
  <c r="B70" i="75"/>
  <c r="B70" i="4"/>
  <c r="B70" i="71"/>
  <c r="B75" i="80" l="1"/>
  <c r="B76" i="80" s="1"/>
  <c r="B72" i="77"/>
  <c r="B73" i="77" s="1"/>
  <c r="B73" i="78"/>
  <c r="B74" i="78" s="1"/>
  <c r="B75" i="78" s="1"/>
  <c r="B76" i="78" s="1"/>
  <c r="B72" i="83"/>
  <c r="B70" i="85"/>
  <c r="B70" i="79"/>
  <c r="B71" i="76"/>
  <c r="B71" i="75"/>
  <c r="B71" i="4"/>
  <c r="B71" i="71"/>
  <c r="H76" i="80" l="1"/>
  <c r="I76" i="80" s="1"/>
  <c r="J76" i="80" s="1"/>
  <c r="B77" i="80"/>
  <c r="B77" i="78"/>
  <c r="B74" i="77"/>
  <c r="B75" i="77" s="1"/>
  <c r="B76" i="77" s="1"/>
  <c r="H75" i="80"/>
  <c r="B73" i="83"/>
  <c r="B71" i="79"/>
  <c r="B71" i="85"/>
  <c r="B72" i="76"/>
  <c r="B72" i="75"/>
  <c r="B72" i="4"/>
  <c r="B72" i="71"/>
  <c r="H77" i="80" l="1"/>
  <c r="B78" i="80"/>
  <c r="H78" i="80" s="1"/>
  <c r="B77" i="77"/>
  <c r="I75" i="80"/>
  <c r="B74" i="83"/>
  <c r="B72" i="85"/>
  <c r="B72" i="79"/>
  <c r="B73" i="76"/>
  <c r="B73" i="75"/>
  <c r="B73" i="4"/>
  <c r="B73" i="71"/>
  <c r="I78" i="80" l="1"/>
  <c r="J78" i="80" s="1"/>
  <c r="I77" i="80"/>
  <c r="J77" i="80" s="1"/>
  <c r="E4" i="82"/>
  <c r="J75" i="80"/>
  <c r="B75" i="83"/>
  <c r="B73" i="79"/>
  <c r="B73" i="85"/>
  <c r="B74" i="76"/>
  <c r="B74" i="75"/>
  <c r="B74" i="4"/>
  <c r="B74" i="71"/>
  <c r="B76" i="83" l="1"/>
  <c r="B74" i="85"/>
  <c r="B74" i="79"/>
  <c r="B75" i="76"/>
  <c r="B75" i="75"/>
  <c r="B75" i="4"/>
  <c r="B75" i="71"/>
  <c r="B77" i="83" l="1"/>
  <c r="B75" i="79"/>
  <c r="B75" i="85"/>
  <c r="B76" i="76"/>
  <c r="B76" i="75"/>
  <c r="B76" i="4"/>
  <c r="B76" i="71"/>
  <c r="B78" i="83" l="1"/>
  <c r="B76" i="85"/>
  <c r="B76" i="79"/>
  <c r="B77" i="76"/>
  <c r="B77" i="75"/>
  <c r="B77" i="4"/>
  <c r="B77" i="71"/>
  <c r="B79" i="83" l="1"/>
  <c r="B77" i="79"/>
  <c r="B77" i="85"/>
  <c r="B78" i="76"/>
  <c r="B78" i="75"/>
  <c r="B78" i="4"/>
  <c r="B78" i="71"/>
  <c r="B80" i="83" l="1"/>
  <c r="B78" i="85"/>
  <c r="B78" i="79"/>
  <c r="B79" i="76"/>
  <c r="B79" i="75"/>
  <c r="B79" i="4"/>
  <c r="B79" i="71"/>
  <c r="B81" i="83" l="1"/>
  <c r="B79" i="79"/>
  <c r="B79" i="85"/>
  <c r="B80" i="76"/>
  <c r="B80" i="75"/>
  <c r="B80" i="4"/>
  <c r="B80" i="71"/>
  <c r="B82" i="83" l="1"/>
  <c r="B80" i="85"/>
  <c r="B80" i="79"/>
  <c r="B81" i="76"/>
  <c r="B81" i="75"/>
  <c r="B81" i="4"/>
  <c r="B81" i="71"/>
  <c r="B83" i="83" l="1"/>
  <c r="B81" i="79"/>
  <c r="B81" i="85"/>
  <c r="B82" i="76"/>
  <c r="B82" i="75"/>
  <c r="B82" i="4"/>
  <c r="B82" i="71"/>
  <c r="B84" i="83" l="1"/>
  <c r="B82" i="85"/>
  <c r="B82" i="79"/>
  <c r="B83" i="76"/>
  <c r="B83" i="75"/>
  <c r="B83" i="4"/>
  <c r="B83" i="71"/>
  <c r="B85" i="83" l="1"/>
  <c r="B83" i="79"/>
  <c r="B83" i="85"/>
  <c r="B84" i="76"/>
  <c r="B84" i="75"/>
  <c r="B84" i="4"/>
  <c r="B84" i="71"/>
  <c r="B86" i="83" l="1"/>
  <c r="B84" i="85"/>
  <c r="B84" i="79"/>
  <c r="B85" i="76"/>
  <c r="B85" i="75"/>
  <c r="B85" i="4"/>
  <c r="B85" i="71"/>
  <c r="B87" i="83" l="1"/>
  <c r="B85" i="79"/>
  <c r="B85" i="85"/>
  <c r="B86" i="75"/>
  <c r="B86" i="76"/>
  <c r="B86" i="4"/>
  <c r="B86" i="71"/>
  <c r="B88" i="83" l="1"/>
  <c r="B87" i="75"/>
  <c r="B87" i="76"/>
  <c r="B86" i="85"/>
  <c r="B86" i="79"/>
  <c r="B87" i="4"/>
  <c r="B87" i="71"/>
  <c r="B89" i="83" l="1"/>
  <c r="B87" i="79"/>
  <c r="B87" i="85"/>
  <c r="B88" i="76"/>
  <c r="B88" i="75"/>
  <c r="B88" i="4"/>
  <c r="B88" i="71"/>
  <c r="B90" i="83" l="1"/>
  <c r="B89" i="76"/>
  <c r="B89" i="75"/>
  <c r="B88" i="85"/>
  <c r="B88" i="79"/>
  <c r="B89" i="4"/>
  <c r="B89" i="71"/>
  <c r="B91" i="83" l="1"/>
  <c r="B89" i="79"/>
  <c r="B89" i="85"/>
  <c r="B90" i="75"/>
  <c r="B91" i="75" s="1"/>
  <c r="B90" i="76"/>
  <c r="B90" i="4"/>
  <c r="B90" i="71"/>
  <c r="B92" i="83" l="1"/>
  <c r="B92" i="75"/>
  <c r="B91" i="4"/>
  <c r="B91" i="76"/>
  <c r="B90" i="85"/>
  <c r="B90" i="79"/>
  <c r="B91" i="71"/>
  <c r="B93" i="83" l="1"/>
  <c r="B92" i="76"/>
  <c r="B93" i="76" s="1"/>
  <c r="B93" i="75"/>
  <c r="B91" i="79"/>
  <c r="B91" i="85"/>
  <c r="B92" i="4"/>
  <c r="B92" i="71"/>
  <c r="B94" i="83" l="1"/>
  <c r="B94" i="76"/>
  <c r="B94" i="75"/>
  <c r="B93" i="4"/>
  <c r="B92" i="85"/>
  <c r="B92" i="79"/>
  <c r="B93" i="71"/>
  <c r="B95" i="75" l="1"/>
  <c r="B95" i="83"/>
  <c r="B95" i="76"/>
  <c r="B93" i="79"/>
  <c r="B93" i="85"/>
  <c r="B94" i="4"/>
  <c r="B94" i="71"/>
  <c r="B96" i="76" l="1"/>
  <c r="B96" i="75"/>
  <c r="B97" i="75" s="1"/>
  <c r="B96" i="83"/>
  <c r="B95" i="4"/>
  <c r="B94" i="85"/>
  <c r="B94" i="79"/>
  <c r="B95" i="71"/>
  <c r="B97" i="76" l="1"/>
  <c r="B98" i="76" s="1"/>
  <c r="B97" i="83"/>
  <c r="B95" i="79"/>
  <c r="B95" i="85"/>
  <c r="B96" i="4"/>
  <c r="B96" i="71"/>
  <c r="B98" i="83" l="1"/>
  <c r="B97" i="4"/>
  <c r="B96" i="85"/>
  <c r="B96" i="79"/>
  <c r="B97" i="71"/>
  <c r="B99" i="83" l="1"/>
  <c r="B97" i="79"/>
  <c r="B97" i="85"/>
  <c r="B98" i="4"/>
  <c r="B98" i="71"/>
  <c r="B100" i="83" l="1"/>
  <c r="B99" i="4"/>
  <c r="B98" i="85"/>
  <c r="B98" i="79"/>
  <c r="B99" i="71"/>
  <c r="B101" i="83" l="1"/>
  <c r="B99" i="79"/>
  <c r="B99" i="85"/>
  <c r="B100" i="4"/>
  <c r="B100" i="71"/>
  <c r="B102" i="83" l="1"/>
  <c r="B101" i="4"/>
  <c r="B100" i="85"/>
  <c r="B100" i="79"/>
  <c r="B101" i="71"/>
  <c r="B103" i="83" l="1"/>
  <c r="B101" i="79"/>
  <c r="B101" i="85"/>
  <c r="B102" i="4"/>
  <c r="B103" i="4" s="1"/>
  <c r="B104" i="4" s="1"/>
  <c r="B102" i="71"/>
  <c r="B104" i="83" l="1"/>
  <c r="B105" i="4"/>
  <c r="B102" i="85"/>
  <c r="B102" i="79"/>
  <c r="B103" i="71"/>
  <c r="B105" i="83" l="1"/>
  <c r="B106" i="4"/>
  <c r="B103" i="79"/>
  <c r="B103" i="85"/>
  <c r="B104" i="71"/>
  <c r="B106" i="83" l="1"/>
  <c r="B107" i="4"/>
  <c r="B108" i="4" s="1"/>
  <c r="B104" i="85"/>
  <c r="B104" i="79"/>
  <c r="B105" i="71"/>
  <c r="B109" i="4" l="1"/>
  <c r="B107" i="83"/>
  <c r="B105" i="85"/>
  <c r="B105" i="79"/>
  <c r="B106" i="71"/>
  <c r="B110" i="4" l="1"/>
  <c r="B108" i="83"/>
  <c r="B106" i="85"/>
  <c r="B106" i="79"/>
  <c r="B107" i="71"/>
  <c r="B111" i="4" l="1"/>
  <c r="B109" i="83"/>
  <c r="B107" i="85"/>
  <c r="B107" i="79"/>
  <c r="B108" i="71"/>
  <c r="B112" i="4" l="1"/>
  <c r="B110" i="83"/>
  <c r="B108" i="85"/>
  <c r="B108" i="79"/>
  <c r="B109" i="71"/>
  <c r="B113" i="4" l="1"/>
  <c r="B111" i="83"/>
  <c r="B109" i="85"/>
  <c r="B109" i="79"/>
  <c r="B110" i="71"/>
  <c r="B114" i="4" l="1"/>
  <c r="B115" i="4" s="1"/>
  <c r="B112" i="83"/>
  <c r="B110" i="85"/>
  <c r="B110" i="79"/>
  <c r="B111" i="71"/>
  <c r="B116" i="4" l="1"/>
  <c r="B113" i="83"/>
  <c r="B111" i="85"/>
  <c r="B111" i="79"/>
  <c r="B112" i="71"/>
  <c r="B117" i="4" l="1"/>
  <c r="B118" i="4" s="1"/>
  <c r="B114" i="83"/>
  <c r="B112" i="79"/>
  <c r="B112" i="85"/>
  <c r="B113" i="71"/>
  <c r="B119" i="4" l="1"/>
  <c r="B115" i="83"/>
  <c r="B113" i="79"/>
  <c r="B113" i="85"/>
  <c r="B114" i="71"/>
  <c r="B120" i="4" l="1"/>
  <c r="B116" i="83"/>
  <c r="B114" i="79"/>
  <c r="B114" i="85"/>
  <c r="B115" i="71"/>
  <c r="B121" i="4" l="1"/>
  <c r="B117" i="83"/>
  <c r="B115" i="79"/>
  <c r="B115" i="85"/>
  <c r="B116" i="71"/>
  <c r="B122" i="4" l="1"/>
  <c r="B118" i="83"/>
  <c r="B116" i="79"/>
  <c r="B116" i="85"/>
  <c r="B117" i="71"/>
  <c r="B123" i="4" l="1"/>
  <c r="B119" i="83"/>
  <c r="B117" i="79"/>
  <c r="B117" i="85"/>
  <c r="B118" i="71"/>
  <c r="B120" i="83" l="1"/>
  <c r="B118" i="79"/>
  <c r="B118" i="85"/>
  <c r="B119" i="71"/>
  <c r="B121" i="83" l="1"/>
  <c r="B119" i="79"/>
  <c r="B119" i="85"/>
  <c r="B120" i="71"/>
  <c r="B122" i="83" l="1"/>
  <c r="B120" i="79"/>
  <c r="B120" i="85"/>
  <c r="B121" i="71"/>
  <c r="B123" i="83" l="1"/>
  <c r="B121" i="79"/>
  <c r="B121" i="85"/>
  <c r="B122" i="71"/>
  <c r="B124" i="83" l="1"/>
  <c r="B122" i="79"/>
  <c r="B122" i="85"/>
  <c r="B123" i="71"/>
  <c r="B125" i="83" l="1"/>
  <c r="B123" i="79"/>
  <c r="B123" i="85"/>
  <c r="B124" i="71"/>
  <c r="B126" i="83" l="1"/>
  <c r="B124" i="79"/>
  <c r="B124" i="85"/>
  <c r="B125" i="71"/>
  <c r="B127" i="83" l="1"/>
  <c r="B125" i="79"/>
  <c r="B125" i="85"/>
  <c r="B126" i="71"/>
  <c r="B128" i="83" l="1"/>
  <c r="B126" i="79"/>
  <c r="B126" i="85"/>
  <c r="B127" i="71"/>
  <c r="B129" i="83" l="1"/>
  <c r="B127" i="85"/>
  <c r="B127" i="79"/>
  <c r="B128" i="71"/>
  <c r="B130" i="83" l="1"/>
  <c r="B128" i="85"/>
  <c r="B128" i="79"/>
  <c r="B129" i="71"/>
  <c r="B131" i="83" l="1"/>
  <c r="B129" i="85"/>
  <c r="B129" i="79"/>
  <c r="B130" i="71"/>
  <c r="B132" i="83" l="1"/>
  <c r="B130" i="85"/>
  <c r="B130" i="79"/>
  <c r="B131" i="71"/>
  <c r="B133" i="83" l="1"/>
  <c r="B131" i="85"/>
  <c r="B131" i="79"/>
  <c r="B132" i="71"/>
  <c r="B134" i="83" l="1"/>
  <c r="B132" i="85"/>
  <c r="B132" i="79"/>
  <c r="B133" i="71"/>
  <c r="B135" i="83" l="1"/>
  <c r="B133" i="85"/>
  <c r="B133" i="79"/>
  <c r="B134" i="71"/>
  <c r="B136" i="83" l="1"/>
  <c r="B134" i="85"/>
  <c r="B134" i="79"/>
  <c r="B135" i="71"/>
  <c r="B137" i="83" l="1"/>
  <c r="B135" i="85"/>
  <c r="B135" i="79"/>
  <c r="B136" i="71"/>
  <c r="B138" i="83" l="1"/>
  <c r="B136" i="79"/>
  <c r="B136" i="85"/>
  <c r="B137" i="71"/>
  <c r="B139" i="83" l="1"/>
  <c r="B137" i="79"/>
  <c r="B137" i="85"/>
  <c r="B138" i="71"/>
  <c r="B140" i="83" l="1"/>
  <c r="B138" i="79"/>
  <c r="B138" i="85"/>
  <c r="B139" i="71"/>
  <c r="B141" i="83" l="1"/>
  <c r="B139" i="79"/>
  <c r="B139" i="85"/>
  <c r="B140" i="71"/>
  <c r="B142" i="83" l="1"/>
  <c r="B140" i="85"/>
  <c r="B140" i="79"/>
  <c r="B141" i="71"/>
  <c r="B143" i="83" l="1"/>
  <c r="B141" i="85"/>
  <c r="B141" i="79"/>
  <c r="B142" i="71"/>
  <c r="B144" i="83" l="1"/>
  <c r="B142" i="85"/>
  <c r="B142" i="79"/>
  <c r="B143" i="71"/>
  <c r="B145" i="83" l="1"/>
  <c r="B143" i="85"/>
  <c r="B143" i="79"/>
  <c r="B144" i="71"/>
  <c r="B146" i="83" l="1"/>
  <c r="B144" i="85"/>
  <c r="B144" i="79"/>
  <c r="B145" i="71"/>
  <c r="B147" i="83" l="1"/>
  <c r="B145" i="85"/>
  <c r="B145" i="79"/>
  <c r="B146" i="71"/>
  <c r="B148" i="83" l="1"/>
  <c r="B146" i="85"/>
  <c r="B146" i="79"/>
  <c r="B147" i="71"/>
  <c r="B149" i="83" l="1"/>
  <c r="B147" i="85"/>
  <c r="B147" i="79"/>
  <c r="B148" i="71"/>
  <c r="B150" i="83" l="1"/>
  <c r="B148" i="85"/>
  <c r="B148" i="79"/>
  <c r="B149" i="71"/>
  <c r="B151" i="83" l="1"/>
  <c r="B149" i="85"/>
  <c r="B149" i="79"/>
  <c r="B150" i="71"/>
  <c r="B152" i="83" l="1"/>
  <c r="B150" i="85"/>
  <c r="B150" i="79"/>
  <c r="B151" i="71"/>
  <c r="B153" i="83" l="1"/>
  <c r="B151" i="79"/>
  <c r="B151" i="85"/>
  <c r="B152" i="71"/>
  <c r="B154" i="83" l="1"/>
  <c r="B152" i="85"/>
  <c r="B152" i="79"/>
  <c r="B153" i="71"/>
  <c r="B155" i="83" l="1"/>
  <c r="B153" i="79"/>
  <c r="B153" i="85"/>
  <c r="B154" i="71"/>
  <c r="B156" i="83" l="1"/>
  <c r="B154" i="85"/>
  <c r="B154" i="79"/>
  <c r="B155" i="71"/>
  <c r="B157" i="83" l="1"/>
  <c r="B155" i="79"/>
  <c r="B155" i="85"/>
  <c r="B156" i="71"/>
  <c r="B158" i="83" l="1"/>
  <c r="B156" i="85"/>
  <c r="B156" i="79"/>
  <c r="B157" i="71"/>
  <c r="B159" i="83" l="1"/>
  <c r="B157" i="79"/>
  <c r="B157" i="85"/>
  <c r="B158" i="71"/>
  <c r="B160" i="83" l="1"/>
  <c r="B158" i="85"/>
  <c r="B158" i="79"/>
  <c r="B159" i="71"/>
  <c r="B161" i="83" l="1"/>
  <c r="B159" i="79"/>
  <c r="B159" i="85"/>
  <c r="B160" i="71"/>
  <c r="B162" i="83" l="1"/>
  <c r="B160" i="85"/>
  <c r="B160" i="79"/>
  <c r="B161" i="71"/>
  <c r="B163" i="83" l="1"/>
  <c r="B161" i="79"/>
  <c r="B161" i="85"/>
  <c r="B162" i="71"/>
  <c r="B164" i="83" l="1"/>
  <c r="B162" i="85"/>
  <c r="B162" i="79"/>
  <c r="B163" i="71"/>
  <c r="B165" i="83" l="1"/>
  <c r="B163" i="79"/>
  <c r="B163" i="85"/>
  <c r="B164" i="71"/>
  <c r="B166" i="83" l="1"/>
  <c r="B164" i="85"/>
  <c r="B164" i="79"/>
  <c r="B165" i="71"/>
  <c r="B167" i="83" l="1"/>
  <c r="B165" i="79"/>
  <c r="B165" i="85"/>
  <c r="B166" i="71"/>
  <c r="B168" i="83" l="1"/>
  <c r="B166" i="85"/>
  <c r="B166" i="79"/>
  <c r="B167" i="71"/>
  <c r="B169" i="83" l="1"/>
  <c r="B167" i="79"/>
  <c r="B167" i="85"/>
  <c r="B168" i="71"/>
  <c r="B170" i="83" l="1"/>
  <c r="B168" i="85"/>
  <c r="B168" i="79"/>
  <c r="B169" i="71"/>
  <c r="B171" i="83" l="1"/>
  <c r="B169" i="79"/>
  <c r="B169" i="85"/>
  <c r="B170" i="71"/>
  <c r="B172" i="83" l="1"/>
  <c r="B170" i="85"/>
  <c r="B170" i="79"/>
  <c r="B171" i="71"/>
  <c r="B173" i="83" l="1"/>
  <c r="B171" i="79"/>
  <c r="B171" i="85"/>
  <c r="B172" i="71"/>
  <c r="B174" i="83" l="1"/>
  <c r="B172" i="85"/>
  <c r="B172" i="79"/>
  <c r="B173" i="71"/>
  <c r="B175" i="83" l="1"/>
  <c r="B173" i="79"/>
  <c r="B173" i="85"/>
  <c r="B174" i="71"/>
  <c r="B176" i="83" l="1"/>
  <c r="B174" i="85"/>
  <c r="B174" i="79"/>
  <c r="B175" i="71"/>
  <c r="B177" i="83" l="1"/>
  <c r="B175" i="79"/>
  <c r="B175" i="85"/>
  <c r="B176" i="71"/>
  <c r="B178" i="83" l="1"/>
  <c r="B176" i="85"/>
  <c r="B176" i="79"/>
  <c r="B177" i="71"/>
  <c r="B179" i="83" l="1"/>
  <c r="B180" i="83" s="1"/>
  <c r="B177" i="79"/>
  <c r="B177" i="85"/>
  <c r="B178" i="71"/>
  <c r="B181" i="83" l="1"/>
  <c r="B178" i="85"/>
  <c r="B178" i="79"/>
  <c r="B179" i="71"/>
  <c r="B182" i="83" l="1"/>
  <c r="B179" i="79"/>
  <c r="B179" i="85"/>
  <c r="B180" i="71"/>
  <c r="B183" i="83" l="1"/>
  <c r="B184" i="83" s="1"/>
  <c r="B185" i="83" s="1"/>
  <c r="B180" i="79"/>
  <c r="B180" i="85"/>
  <c r="B181" i="71"/>
  <c r="B186" i="83" l="1"/>
  <c r="B181" i="79"/>
  <c r="B181" i="85"/>
  <c r="B182" i="71"/>
  <c r="B187" i="83" l="1"/>
  <c r="B182" i="79"/>
  <c r="B182" i="85"/>
  <c r="B183" i="71"/>
  <c r="B188" i="83" l="1"/>
  <c r="B183" i="79"/>
  <c r="B183" i="85"/>
  <c r="B184" i="71"/>
  <c r="B189" i="83" l="1"/>
  <c r="B184" i="79"/>
  <c r="B184" i="85"/>
  <c r="B185" i="71"/>
  <c r="B190" i="83" l="1"/>
  <c r="B185" i="79"/>
  <c r="B185" i="85"/>
  <c r="B186" i="71"/>
  <c r="B191" i="83" l="1"/>
  <c r="B187" i="71"/>
  <c r="B186" i="85"/>
  <c r="B186" i="79"/>
  <c r="G19" i="82"/>
  <c r="B192" i="83" l="1"/>
  <c r="B193" i="83" s="1"/>
  <c r="B187" i="79"/>
  <c r="B187" i="85"/>
  <c r="B188" i="71"/>
  <c r="B154" i="84"/>
  <c r="B155" i="84" s="1"/>
  <c r="B156" i="84" s="1"/>
  <c r="B157" i="84" s="1"/>
  <c r="B158" i="84" s="1"/>
  <c r="B159" i="84" s="1"/>
  <c r="B160" i="84" s="1"/>
  <c r="B161" i="84" s="1"/>
  <c r="B162" i="84" s="1"/>
  <c r="B163" i="84" s="1"/>
  <c r="B164" i="84" s="1"/>
  <c r="B165" i="84" s="1"/>
  <c r="B166" i="84" s="1"/>
  <c r="B167" i="84" s="1"/>
  <c r="B168" i="84" s="1"/>
  <c r="B169" i="84" s="1"/>
  <c r="B170" i="84" s="1"/>
  <c r="B171" i="84" s="1"/>
  <c r="B172" i="84" s="1"/>
  <c r="B194" i="83" l="1"/>
  <c r="B189" i="71"/>
  <c r="B188" i="85"/>
  <c r="B188" i="79"/>
  <c r="G22" i="82"/>
  <c r="G21" i="82"/>
  <c r="G18" i="82"/>
  <c r="G15" i="82"/>
  <c r="G12" i="82"/>
  <c r="G11" i="82"/>
  <c r="G10" i="82"/>
  <c r="G9" i="82"/>
  <c r="B195" i="83" l="1"/>
  <c r="B189" i="79"/>
  <c r="B189" i="85"/>
  <c r="B190" i="71"/>
  <c r="B191" i="71" l="1"/>
  <c r="B190" i="85"/>
  <c r="B190" i="79"/>
  <c r="B192" i="71" l="1"/>
  <c r="B191" i="79"/>
  <c r="B191" i="85"/>
  <c r="B192" i="79" l="1"/>
  <c r="B193" i="71"/>
  <c r="B192" i="85"/>
  <c r="B193" i="85" l="1"/>
  <c r="B193" i="79"/>
  <c r="B194" i="71"/>
  <c r="B195" i="71" l="1"/>
  <c r="B196" i="71" s="1"/>
  <c r="B197" i="71" s="1"/>
  <c r="B194" i="85"/>
  <c r="B194" i="79"/>
  <c r="B198" i="71" l="1"/>
  <c r="B195" i="79"/>
  <c r="B195" i="85"/>
  <c r="B196" i="85" s="1"/>
  <c r="B196" i="79" l="1"/>
  <c r="B199" i="71"/>
  <c r="B197" i="85"/>
  <c r="B198" i="85" s="1"/>
  <c r="B199" i="85" l="1"/>
  <c r="B200" i="85" s="1"/>
  <c r="B197" i="79"/>
  <c r="B200" i="71"/>
  <c r="B201" i="85" l="1"/>
  <c r="B201" i="71"/>
  <c r="B198" i="79"/>
  <c r="B202" i="85" l="1"/>
  <c r="B202" i="71"/>
  <c r="B199" i="79"/>
  <c r="B200" i="79" s="1"/>
  <c r="B203" i="85" l="1"/>
  <c r="B203" i="71"/>
  <c r="B201" i="79"/>
  <c r="B204" i="85" l="1"/>
  <c r="B205" i="85" s="1"/>
  <c r="B206" i="85" s="1"/>
  <c r="B207" i="85" s="1"/>
  <c r="B208" i="85" s="1"/>
  <c r="B202" i="79"/>
  <c r="B204" i="71"/>
  <c r="B205" i="71" s="1"/>
  <c r="B206" i="71" s="1"/>
  <c r="B207" i="71" s="1"/>
  <c r="B208" i="71" s="1"/>
  <c r="B209" i="85" l="1"/>
  <c r="B210" i="85" s="1"/>
  <c r="B209" i="71"/>
  <c r="B203" i="79"/>
  <c r="B211" i="85" l="1"/>
  <c r="B210" i="71"/>
  <c r="B204" i="79"/>
  <c r="B205" i="79" s="1"/>
  <c r="B206" i="79" s="1"/>
  <c r="B207" i="79" s="1"/>
  <c r="B208" i="79" s="1"/>
  <c r="B212" i="85" l="1"/>
  <c r="B209" i="79"/>
  <c r="B211" i="71"/>
  <c r="B213" i="85" l="1"/>
  <c r="B212" i="71"/>
  <c r="B210" i="79"/>
  <c r="B211" i="79" s="1"/>
  <c r="B214" i="85" l="1"/>
  <c r="B212" i="79"/>
  <c r="B213" i="71"/>
  <c r="B214" i="71" s="1"/>
  <c r="B215" i="85" l="1"/>
  <c r="B213" i="79"/>
  <c r="B215" i="71"/>
  <c r="B216" i="85" l="1"/>
  <c r="B214" i="79"/>
  <c r="B216" i="71"/>
  <c r="B215" i="79" l="1"/>
  <c r="B216" i="79" l="1"/>
</calcChain>
</file>

<file path=xl/sharedStrings.xml><?xml version="1.0" encoding="utf-8"?>
<sst xmlns="http://schemas.openxmlformats.org/spreadsheetml/2006/main" count="1861" uniqueCount="117">
  <si>
    <t>number</t>
  </si>
  <si>
    <t>BTL remortgage</t>
  </si>
  <si>
    <t>AP2</t>
  </si>
  <si>
    <t>RS1</t>
  </si>
  <si>
    <t>Number</t>
  </si>
  <si>
    <t>Source: UK Finance</t>
  </si>
  <si>
    <t>BTL home purchase</t>
  </si>
  <si>
    <t>Source table:</t>
  </si>
  <si>
    <t>RL1</t>
  </si>
  <si>
    <t>RL2</t>
  </si>
  <si>
    <t>RL5</t>
  </si>
  <si>
    <t>Number of 1st charge mortgages in arrears representing over 2.5% of balance</t>
  </si>
  <si>
    <t>1st charge mortgaged properties</t>
  </si>
  <si>
    <t xml:space="preserve">1st charge mortgages </t>
  </si>
  <si>
    <t>outstanding, end of period</t>
  </si>
  <si>
    <t>taken into possession in period</t>
  </si>
  <si>
    <t>LTI</t>
  </si>
  <si>
    <t>UK</t>
  </si>
  <si>
    <t>RL1R</t>
  </si>
  <si>
    <t>Northern</t>
  </si>
  <si>
    <t>Yorks &amp; Humber</t>
  </si>
  <si>
    <t>E. Mids</t>
  </si>
  <si>
    <t>E. Anglia</t>
  </si>
  <si>
    <t>London</t>
  </si>
  <si>
    <t>S. East</t>
  </si>
  <si>
    <t>S. West</t>
  </si>
  <si>
    <t>W. Mids</t>
  </si>
  <si>
    <t>N. West</t>
  </si>
  <si>
    <t>Wales</t>
  </si>
  <si>
    <t>Scotland</t>
  </si>
  <si>
    <t>N. Ireland</t>
  </si>
  <si>
    <t>No.</t>
  </si>
  <si>
    <t>RL2R</t>
  </si>
  <si>
    <t>First time buyers, quarterly regional number of new loans and income multiple</t>
  </si>
  <si>
    <t>Homemovers, quarterly regional number of new loans and income multiple</t>
  </si>
  <si>
    <t>Buy-to-let: number of new loans</t>
  </si>
  <si>
    <t>Date</t>
  </si>
  <si>
    <t>equity withdrawn</t>
  </si>
  <si>
    <t>Remortgage with</t>
  </si>
  <si>
    <t>Simple refinance</t>
  </si>
  <si>
    <t xml:space="preserve"> (no money withdrawn)</t>
  </si>
  <si>
    <t>Product</t>
  </si>
  <si>
    <t>Transfers</t>
  </si>
  <si>
    <t>Remortgages and product transfers, quarterly number of new transactions</t>
  </si>
  <si>
    <t>AP4</t>
  </si>
  <si>
    <t>Refinancing</t>
  </si>
  <si>
    <t/>
  </si>
  <si>
    <t>2005 Q2</t>
  </si>
  <si>
    <t>Includes data series up to :</t>
  </si>
  <si>
    <t>Residential mortgages</t>
  </si>
  <si>
    <t>Buy-to-let mortgages</t>
  </si>
  <si>
    <t>Arrears &amp; Possessions</t>
  </si>
  <si>
    <t>link to table, quarterly series</t>
  </si>
  <si>
    <t>link to table, monthly series</t>
  </si>
  <si>
    <t xml:space="preserve">Total new homemover loans </t>
  </si>
  <si>
    <t>Total new first-time buyer loans</t>
  </si>
  <si>
    <t>Total new home purchase &amp; remortgage loans</t>
  </si>
  <si>
    <t>Table ref.</t>
  </si>
  <si>
    <t xml:space="preserve">Remortgaging &amp; product transfers </t>
  </si>
  <si>
    <t>Numbers of mortgages &amp; mortgaged properties
taken into possession</t>
  </si>
  <si>
    <t>Household Finance Review
- long run data series -</t>
  </si>
  <si>
    <t>Regional first-time buyer loans &amp; loan-to-income ratio</t>
  </si>
  <si>
    <t>Regional homemover loans &amp; loan-to income ratio</t>
  </si>
  <si>
    <t>Unsecured finance</t>
  </si>
  <si>
    <t>Numbers of mortgages &amp; those in arrears of
more than 2.5 per cent of balances</t>
  </si>
  <si>
    <t>Credit card borrowing</t>
  </si>
  <si>
    <t>Credit Card Data</t>
  </si>
  <si>
    <t>gross lending during period</t>
  </si>
  <si>
    <t>net changes
in amounts outstanding</t>
  </si>
  <si>
    <t>percentage
of balances bearing interest</t>
  </si>
  <si>
    <t>annual growth rate - adjusted for write-offs</t>
  </si>
  <si>
    <t>£ mn</t>
  </si>
  <si>
    <t>%</t>
  </si>
  <si>
    <t>(a)</t>
  </si>
  <si>
    <t>break in series due to improved reporting</t>
  </si>
  <si>
    <t>Personal Loan, Overdraft and Personal Deposit Data</t>
  </si>
  <si>
    <t>personal loans gross lending</t>
  </si>
  <si>
    <t>overdraft lending amounts outstanding</t>
  </si>
  <si>
    <t>..</t>
  </si>
  <si>
    <t>The above data series refer to the High street banks which reflect around two-thirds of all UK retail banking and data above relate to the banking groups of Barclays, Lloyds, HSBC, RBS, Santander UK, TSB and Virgin Money.</t>
  </si>
  <si>
    <t>Overdrafts &amp; personal loans with High St banks</t>
  </si>
  <si>
    <t>Back to index</t>
  </si>
  <si>
    <t>not seasonally adjusted</t>
  </si>
  <si>
    <t>Notes &amp; definitions</t>
  </si>
  <si>
    <t>personal
deposits - immediate access</t>
  </si>
  <si>
    <t>personal
deposits - time or notice withdrawal</t>
  </si>
  <si>
    <t>2000 Q1</t>
  </si>
  <si>
    <t>In arrears
of over 2.5%
of balance</t>
  </si>
  <si>
    <t xml:space="preserve">Total new homeowner remortgage loans </t>
  </si>
  <si>
    <t>RL4</t>
  </si>
  <si>
    <t>Number of loans to homemovers</t>
  </si>
  <si>
    <t>Number of loans to first time buyers</t>
  </si>
  <si>
    <t>Number of loans for homeowner remortgage</t>
  </si>
  <si>
    <t>Number of 1st charge mortgages taken into possession</t>
  </si>
  <si>
    <t>Income figures and calculations are based on total gross income of all borrowers assessed in the mortgage application.</t>
  </si>
  <si>
    <t xml:space="preserve">Regional data in this table uses the Standard Statistical Regions, and not the former Government Office Regions. </t>
  </si>
  <si>
    <t>Figures include all new Buy-to-let mortgages secured on residential property, whether this is to an individual or incorporated landlord</t>
  </si>
  <si>
    <t xml:space="preserve">Remortgages within this table relate only to those where a new Regulated Mortgage Contract is created. </t>
  </si>
  <si>
    <t>Product Transfers are simple internal refinance transactions, where the borrower takes out a new mortgage deal with their existing lender</t>
  </si>
  <si>
    <t>without changing the size loan size or any other fundmental change in Terms and Conditions.</t>
  </si>
  <si>
    <t>a</t>
  </si>
  <si>
    <t xml:space="preserve">These are either external remortgages, where the borrower switches to a new lender, or internal remortgages (with theirexisting lender) </t>
  </si>
  <si>
    <t>where the borrower either increases their borrowing or changes other fundamental terms and conditions at the time of remortgage.</t>
  </si>
  <si>
    <t>UK Finance figures for mortgages in arrears exclude cases where the property is taken into possession.</t>
  </si>
  <si>
    <t xml:space="preserve">This differs from the figures reported in the Mortgage Lending and Administration (MLAR) statistics, </t>
  </si>
  <si>
    <t>published by FCA/Bank of England, which include possessions within arrears numbers</t>
  </si>
  <si>
    <t xml:space="preserve">UK Finance figures for the total number of mortgages and of mortgages in arrears are reported at the mortgage level. </t>
  </si>
  <si>
    <t xml:space="preserve">This differs from the figures reported in the MLAR statistics, which report both at the account level.  </t>
  </si>
  <si>
    <t xml:space="preserve">As one mortgage may have multiple accounts, and potentially multiple arrears accounts, UK Finance figures </t>
  </si>
  <si>
    <t>as they relate to absolute numbers of mortgages will necessarily be lower than those from those within MLAR</t>
  </si>
  <si>
    <t xml:space="preserve">UK Finance figures on mortgage possessions relate to all cases where a mortgage lender phyiscally </t>
  </si>
  <si>
    <t>takes possession of a mortgaged property in the UK. This may or may not be supported by a court order.</t>
  </si>
  <si>
    <t>The two sources of data should therefore not be expected to align closely in absolute terms</t>
  </si>
  <si>
    <t>This differs from data on court orders for possession from the Ministry of Justice (MoJ),</t>
  </si>
  <si>
    <t>which covers only cases in England and Wales,  and only those possession cases enforced by a court order.</t>
  </si>
  <si>
    <t>Total
1st charge
mortgages outstanding, end of period</t>
  </si>
  <si>
    <t>BTLA1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</si>
</sst>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-* #,##0_-;\-* #,##0_-;_-* &quot;-&quot;??_-;_-@_-"/>
    <numFmt numFmtId="166" formatCode="mmm\ yy"/>
    <numFmt numFmtId="167" formatCode="yyyy\ mmm"/>
    <numFmt numFmtId="168" formatCode="#,##0;\ \-#,##0;\ "/>
    <numFmt numFmtId="169" formatCode="\+???,??0;\-???,??0;0\ \ "/>
    <numFmt numFmtId="170" formatCode="0.0%"/>
    <numFmt numFmtId="171" formatCode="0.0"/>
    <numFmt numFmtId="172" formatCode="0."/>
  </numFmts>
  <fonts count="73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9" tint="-0.249977111117893"/>
      <name val="Arial"/>
      <family val="2"/>
    </font>
    <font>
      <sz val="10"/>
      <color theme="1"/>
      <name val="Arial"/>
      <family val="2"/>
    </font>
    <font>
      <sz val="12"/>
      <name val="CG Times"/>
    </font>
    <font>
      <sz val="8"/>
      <name val="Times New Roman"/>
      <family val="1"/>
    </font>
    <font>
      <u/>
      <sz val="12"/>
      <color indexed="12"/>
      <name val="CG Times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7.5"/>
      <color indexed="12"/>
      <name val="Arial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sz val="10"/>
      <name val="Times New Roman"/>
      <family val="1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i/>
      <sz val="10"/>
      <color theme="3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B6A3"/>
      <name val="Arial"/>
      <family val="2"/>
    </font>
    <font>
      <sz val="10"/>
      <color rgb="FF40589F"/>
      <name val="Arial"/>
      <family val="2"/>
    </font>
    <font>
      <sz val="14"/>
      <color rgb="FF041E42"/>
      <name val="Arial"/>
      <family val="2"/>
    </font>
    <font>
      <sz val="14"/>
      <color rgb="FF333344"/>
      <name val="Arial"/>
      <family val="2"/>
    </font>
    <font>
      <b/>
      <sz val="14"/>
      <color rgb="FF00B6A3"/>
      <name val="Arial"/>
      <family val="2"/>
    </font>
    <font>
      <b/>
      <sz val="11"/>
      <name val="Arial"/>
      <family val="2"/>
    </font>
    <font>
      <sz val="11"/>
      <color rgb="FF00B6A3"/>
      <name val="Arial"/>
      <family val="2"/>
    </font>
    <font>
      <sz val="11"/>
      <name val="Arial"/>
      <family val="2"/>
    </font>
    <font>
      <b/>
      <sz val="14"/>
      <color theme="3"/>
      <name val="Arial"/>
      <family val="2"/>
    </font>
    <font>
      <b/>
      <u/>
      <sz val="14"/>
      <color theme="10"/>
      <name val="Calibri"/>
      <family val="2"/>
      <scheme val="minor"/>
    </font>
    <font>
      <sz val="10"/>
      <color theme="0" tint="-0.499984740745262"/>
      <name val="Arial"/>
      <family val="2"/>
    </font>
    <font>
      <b/>
      <sz val="18"/>
      <color rgb="FF00B6A3"/>
      <name val="Arial"/>
      <family val="2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4"/>
      <color theme="10"/>
      <name val="Arial"/>
      <family val="2"/>
    </font>
    <font>
      <sz val="14"/>
      <name val="Arial"/>
      <family val="2"/>
    </font>
    <font>
      <b/>
      <sz val="16"/>
      <color theme="3"/>
      <name val="Calibri"/>
      <family val="2"/>
      <scheme val="minor"/>
    </font>
    <font>
      <b/>
      <sz val="22"/>
      <color rgb="FF041E42"/>
      <name val="Arial"/>
      <family val="2"/>
    </font>
    <font>
      <b/>
      <sz val="11"/>
      <color rgb="FF041E42"/>
      <name val="Calibri"/>
      <family val="2"/>
      <scheme val="minor"/>
    </font>
    <font>
      <b/>
      <sz val="11"/>
      <color indexed="23"/>
      <name val="Arial"/>
      <family val="2"/>
    </font>
    <font>
      <u/>
      <sz val="9"/>
      <color indexed="12"/>
      <name val="Helv"/>
    </font>
    <font>
      <sz val="16"/>
      <color rgb="FF041E42"/>
      <name val="Arial"/>
      <family val="2"/>
    </font>
    <font>
      <sz val="10"/>
      <name val="Helv"/>
    </font>
    <font>
      <sz val="12"/>
      <color rgb="FF00B6A3"/>
      <name val="Arial"/>
      <family val="2"/>
    </font>
    <font>
      <sz val="11"/>
      <color indexed="63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63"/>
      <name val="Arial"/>
      <family val="2"/>
    </font>
    <font>
      <sz val="12"/>
      <color indexed="23"/>
      <name val="Arial"/>
      <family val="2"/>
    </font>
    <font>
      <sz val="10"/>
      <color rgb="FF333344"/>
      <name val="Arial"/>
      <family val="2"/>
    </font>
    <font>
      <sz val="12"/>
      <color rgb="FF333344"/>
      <name val="Arial"/>
      <family val="2"/>
    </font>
    <font>
      <sz val="10"/>
      <color indexed="23"/>
      <name val="Arial"/>
      <family val="2"/>
    </font>
    <font>
      <sz val="12"/>
      <name val="Helv"/>
    </font>
    <font>
      <sz val="10"/>
      <color rgb="FF808080"/>
      <name val="Arial"/>
      <family val="2"/>
    </font>
    <font>
      <sz val="16"/>
      <color theme="3"/>
      <name val="Arial"/>
      <family val="2"/>
    </font>
    <font>
      <sz val="11"/>
      <color theme="3"/>
      <name val="Calibri"/>
      <family val="2"/>
      <scheme val="minor"/>
    </font>
    <font>
      <sz val="11"/>
      <color theme="0" tint="-0.499984740745262"/>
      <name val="Arial"/>
      <family val="2"/>
    </font>
    <font>
      <b/>
      <sz val="11"/>
      <color theme="0" tint="-0.499984740745262"/>
      <name val="Arial"/>
      <family val="2"/>
    </font>
    <font>
      <sz val="12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5CD4B5"/>
      </top>
      <bottom/>
      <diagonal/>
    </border>
    <border>
      <left/>
      <right/>
      <top style="thin">
        <color rgb="FF00B6A3"/>
      </top>
      <bottom style="thin">
        <color rgb="FF00B6A3"/>
      </bottom>
      <diagonal/>
    </border>
    <border>
      <left/>
      <right/>
      <top style="hair">
        <color indexed="22"/>
      </top>
      <bottom/>
      <diagonal/>
    </border>
    <border>
      <left/>
      <right/>
      <top style="thin">
        <color rgb="FF00B6A3"/>
      </top>
      <bottom/>
      <diagonal/>
    </border>
    <border>
      <left/>
      <right/>
      <top/>
      <bottom style="thin">
        <color rgb="FF00B6A3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80">
    <xf numFmtId="0" fontId="0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3" fontId="11" fillId="2" borderId="0">
      <alignment horizontal="right"/>
    </xf>
    <xf numFmtId="0" fontId="12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5" fillId="0" borderId="0"/>
    <xf numFmtId="0" fontId="10" fillId="0" borderId="0"/>
    <xf numFmtId="0" fontId="6" fillId="0" borderId="0"/>
    <xf numFmtId="0" fontId="10" fillId="0" borderId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5" borderId="0" applyNumberFormat="0" applyBorder="0" applyAlignment="0" applyProtection="0"/>
    <xf numFmtId="0" fontId="13" fillId="7" borderId="0" applyNumberFormat="0" applyBorder="0" applyAlignment="0" applyProtection="0"/>
    <xf numFmtId="0" fontId="13" fillId="4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7" borderId="0" applyNumberFormat="0" applyBorder="0" applyAlignment="0" applyProtection="0"/>
    <xf numFmtId="0" fontId="13" fillId="5" borderId="0" applyNumberFormat="0" applyBorder="0" applyAlignment="0" applyProtection="0"/>
    <xf numFmtId="0" fontId="14" fillId="7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9" borderId="0" applyNumberFormat="0" applyBorder="0" applyAlignment="0" applyProtection="0"/>
    <xf numFmtId="0" fontId="14" fillId="7" borderId="0" applyNumberFormat="0" applyBorder="0" applyAlignment="0" applyProtection="0"/>
    <xf numFmtId="0" fontId="14" fillId="4" borderId="0" applyNumberFormat="0" applyBorder="0" applyAlignment="0" applyProtection="0"/>
    <xf numFmtId="0" fontId="14" fillId="12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5" fillId="16" borderId="0" applyNumberFormat="0" applyBorder="0" applyAlignment="0" applyProtection="0"/>
    <xf numFmtId="0" fontId="16" fillId="2" borderId="1" applyNumberFormat="0" applyAlignment="0" applyProtection="0"/>
    <xf numFmtId="0" fontId="17" fillId="17" borderId="2" applyNumberFormat="0" applyAlignment="0" applyProtection="0"/>
    <xf numFmtId="0" fontId="18" fillId="0" borderId="0" applyNumberFormat="0" applyFill="0" applyBorder="0" applyAlignment="0" applyProtection="0"/>
    <xf numFmtId="0" fontId="19" fillId="7" borderId="0" applyNumberFormat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8" borderId="1" applyNumberFormat="0" applyAlignment="0" applyProtection="0"/>
    <xf numFmtId="0" fontId="25" fillId="0" borderId="6" applyNumberFormat="0" applyFill="0" applyAlignment="0" applyProtection="0"/>
    <xf numFmtId="0" fontId="26" fillId="8" borderId="0" applyNumberFormat="0" applyBorder="0" applyAlignment="0" applyProtection="0"/>
    <xf numFmtId="0" fontId="6" fillId="0" borderId="0"/>
    <xf numFmtId="0" fontId="13" fillId="5" borderId="7" applyNumberFormat="0" applyFont="0" applyAlignment="0" applyProtection="0"/>
    <xf numFmtId="0" fontId="27" fillId="2" borderId="8" applyNumberFormat="0" applyAlignment="0" applyProtection="0"/>
    <xf numFmtId="9" fontId="28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6" fillId="0" borderId="0"/>
    <xf numFmtId="0" fontId="10" fillId="0" borderId="0"/>
    <xf numFmtId="164" fontId="6" fillId="0" borderId="0" applyFont="0" applyFill="0" applyBorder="0" applyAlignment="0" applyProtection="0"/>
    <xf numFmtId="0" fontId="6" fillId="0" borderId="0"/>
    <xf numFmtId="0" fontId="4" fillId="0" borderId="0"/>
    <xf numFmtId="0" fontId="6" fillId="0" borderId="0"/>
    <xf numFmtId="0" fontId="3" fillId="0" borderId="0"/>
    <xf numFmtId="9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2" fillId="0" borderId="0"/>
    <xf numFmtId="0" fontId="33" fillId="0" borderId="0" applyNumberForma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" fillId="0" borderId="0"/>
    <xf numFmtId="0" fontId="54" fillId="0" borderId="0" applyNumberFormat="0" applyFill="0" applyBorder="0" applyAlignment="0" applyProtection="0">
      <alignment vertical="top"/>
      <protection locked="0"/>
    </xf>
    <xf numFmtId="37" fontId="56" fillId="0" borderId="0"/>
    <xf numFmtId="37" fontId="56" fillId="0" borderId="0"/>
    <xf numFmtId="0" fontId="66" fillId="0" borderId="0"/>
  </cellStyleXfs>
  <cellXfs count="218">
    <xf numFmtId="0" fontId="0" fillId="0" borderId="0" xfId="0"/>
    <xf numFmtId="0" fontId="8" fillId="0" borderId="0" xfId="0" applyFont="1"/>
    <xf numFmtId="0" fontId="6" fillId="0" borderId="0" xfId="0" applyFont="1"/>
    <xf numFmtId="0" fontId="0" fillId="0" borderId="0" xfId="0" applyFont="1" applyAlignment="1">
      <alignment horizontal="right"/>
    </xf>
    <xf numFmtId="0" fontId="0" fillId="0" borderId="0" xfId="0" applyFont="1"/>
    <xf numFmtId="0" fontId="6" fillId="0" borderId="0" xfId="59" applyFont="1" applyBorder="1" applyAlignment="1">
      <alignment horizontal="left"/>
    </xf>
    <xf numFmtId="0" fontId="6" fillId="0" borderId="0" xfId="59" applyFont="1" applyBorder="1" applyAlignment="1">
      <alignment horizontal="right"/>
    </xf>
    <xf numFmtId="0" fontId="7" fillId="0" borderId="0" xfId="60" applyFont="1" applyBorder="1" applyAlignment="1">
      <alignment horizontal="left"/>
    </xf>
    <xf numFmtId="0" fontId="6" fillId="0" borderId="0" xfId="60" applyFont="1" applyBorder="1" applyAlignment="1">
      <alignment horizontal="left"/>
    </xf>
    <xf numFmtId="0" fontId="6" fillId="0" borderId="0" xfId="60" applyFont="1" applyBorder="1" applyAlignment="1">
      <alignment horizontal="right"/>
    </xf>
    <xf numFmtId="0" fontId="7" fillId="0" borderId="0" xfId="60" applyFont="1" applyBorder="1" applyAlignment="1">
      <alignment horizontal="right"/>
    </xf>
    <xf numFmtId="0" fontId="6" fillId="0" borderId="0" xfId="60" applyFont="1" applyBorder="1" applyAlignment="1">
      <alignment horizontal="right" wrapText="1"/>
    </xf>
    <xf numFmtId="0" fontId="6" fillId="0" borderId="0" xfId="0" applyFont="1" applyBorder="1"/>
    <xf numFmtId="0" fontId="7" fillId="0" borderId="0" xfId="59" applyFont="1" applyBorder="1" applyAlignment="1">
      <alignment horizontal="left"/>
    </xf>
    <xf numFmtId="3" fontId="6" fillId="0" borderId="0" xfId="59" applyNumberFormat="1" applyFont="1" applyBorder="1" applyAlignment="1">
      <alignment horizontal="right"/>
    </xf>
    <xf numFmtId="165" fontId="6" fillId="0" borderId="0" xfId="60" applyNumberFormat="1" applyFont="1" applyBorder="1" applyAlignment="1">
      <alignment horizontal="right"/>
    </xf>
    <xf numFmtId="3" fontId="6" fillId="0" borderId="0" xfId="61" applyNumberFormat="1" applyFont="1" applyBorder="1" applyAlignment="1">
      <alignment horizontal="right"/>
    </xf>
    <xf numFmtId="165" fontId="0" fillId="0" borderId="0" xfId="60" applyNumberFormat="1" applyFont="1" applyBorder="1" applyAlignment="1">
      <alignment horizontal="right"/>
    </xf>
    <xf numFmtId="0" fontId="9" fillId="0" borderId="0" xfId="8" applyFont="1"/>
    <xf numFmtId="0" fontId="9" fillId="0" borderId="0" xfId="8" applyFont="1" applyAlignment="1">
      <alignment horizontal="right" wrapText="1"/>
    </xf>
    <xf numFmtId="3" fontId="6" fillId="0" borderId="0" xfId="9" applyNumberFormat="1" applyFont="1" applyFill="1" applyAlignment="1">
      <alignment horizontal="right"/>
    </xf>
    <xf numFmtId="0" fontId="0" fillId="0" borderId="0" xfId="60" applyFont="1" applyBorder="1" applyAlignment="1">
      <alignment horizontal="right"/>
    </xf>
    <xf numFmtId="0" fontId="31" fillId="0" borderId="0" xfId="0" applyFont="1"/>
    <xf numFmtId="165" fontId="31" fillId="0" borderId="0" xfId="60" applyNumberFormat="1" applyFont="1" applyBorder="1" applyAlignment="1">
      <alignment horizontal="right"/>
    </xf>
    <xf numFmtId="0" fontId="6" fillId="0" borderId="0" xfId="60" applyFont="1" applyFill="1" applyBorder="1" applyAlignment="1">
      <alignment horizontal="right"/>
    </xf>
    <xf numFmtId="9" fontId="6" fillId="0" borderId="0" xfId="1" applyFont="1" applyBorder="1" applyAlignment="1">
      <alignment horizontal="right"/>
    </xf>
    <xf numFmtId="1" fontId="6" fillId="0" borderId="0" xfId="60" applyNumberFormat="1" applyFont="1" applyBorder="1" applyAlignment="1">
      <alignment horizontal="right"/>
    </xf>
    <xf numFmtId="1" fontId="0" fillId="0" borderId="0" xfId="60" applyNumberFormat="1" applyFont="1" applyBorder="1" applyAlignment="1">
      <alignment horizontal="right"/>
    </xf>
    <xf numFmtId="166" fontId="6" fillId="0" borderId="0" xfId="9" applyNumberFormat="1" applyFont="1" applyFill="1" applyBorder="1" applyAlignment="1">
      <alignment horizontal="left"/>
    </xf>
    <xf numFmtId="165" fontId="0" fillId="0" borderId="0" xfId="67" applyNumberFormat="1" applyFont="1"/>
    <xf numFmtId="165" fontId="0" fillId="0" borderId="0" xfId="0" applyNumberFormat="1"/>
    <xf numFmtId="1" fontId="6" fillId="0" borderId="0" xfId="9" applyNumberFormat="1" applyFont="1" applyFill="1" applyAlignment="1">
      <alignment horizontal="right"/>
    </xf>
    <xf numFmtId="9" fontId="6" fillId="0" borderId="0" xfId="1" applyFont="1"/>
    <xf numFmtId="0" fontId="0" fillId="0" borderId="0" xfId="0"/>
    <xf numFmtId="0" fontId="6" fillId="0" borderId="11" xfId="60" applyFont="1" applyBorder="1" applyAlignment="1">
      <alignment horizontal="right"/>
    </xf>
    <xf numFmtId="0" fontId="6" fillId="0" borderId="10" xfId="59" applyFont="1" applyBorder="1" applyAlignment="1">
      <alignment horizontal="left"/>
    </xf>
    <xf numFmtId="3" fontId="6" fillId="0" borderId="10" xfId="59" applyNumberFormat="1" applyFont="1" applyBorder="1" applyAlignment="1">
      <alignment horizontal="right"/>
    </xf>
    <xf numFmtId="0" fontId="6" fillId="0" borderId="10" xfId="59" applyFont="1" applyBorder="1" applyAlignment="1">
      <alignment horizontal="right"/>
    </xf>
    <xf numFmtId="0" fontId="0" fillId="0" borderId="11" xfId="0" applyFont="1" applyBorder="1"/>
    <xf numFmtId="0" fontId="6" fillId="0" borderId="10" xfId="60" applyFont="1" applyBorder="1" applyAlignment="1">
      <alignment horizontal="right"/>
    </xf>
    <xf numFmtId="165" fontId="0" fillId="0" borderId="0" xfId="0" applyNumberFormat="1" applyBorder="1"/>
    <xf numFmtId="0" fontId="0" fillId="0" borderId="10" xfId="0" applyBorder="1"/>
    <xf numFmtId="0" fontId="7" fillId="0" borderId="10" xfId="0" applyFont="1" applyFill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164" fontId="6" fillId="0" borderId="0" xfId="60" applyNumberFormat="1" applyFont="1" applyBorder="1" applyAlignment="1">
      <alignment horizontal="right"/>
    </xf>
    <xf numFmtId="166" fontId="0" fillId="0" borderId="0" xfId="0" applyNumberFormat="1" applyFont="1" applyAlignment="1">
      <alignment horizontal="left"/>
    </xf>
    <xf numFmtId="0" fontId="0" fillId="0" borderId="11" xfId="0" applyFont="1" applyBorder="1" applyAlignment="1">
      <alignment horizontal="right"/>
    </xf>
    <xf numFmtId="0" fontId="0" fillId="0" borderId="10" xfId="0" applyFont="1" applyBorder="1" applyAlignment="1">
      <alignment horizontal="right"/>
    </xf>
    <xf numFmtId="0" fontId="6" fillId="0" borderId="11" xfId="60" applyFont="1" applyBorder="1" applyAlignment="1">
      <alignment horizontal="left" vertical="top" wrapText="1"/>
    </xf>
    <xf numFmtId="0" fontId="6" fillId="0" borderId="11" xfId="60" applyFont="1" applyBorder="1" applyAlignment="1">
      <alignment horizontal="right" vertical="top" wrapText="1"/>
    </xf>
    <xf numFmtId="0" fontId="6" fillId="0" borderId="0" xfId="60" applyFont="1" applyBorder="1" applyAlignment="1">
      <alignment horizontal="right" vertical="top" wrapText="1"/>
    </xf>
    <xf numFmtId="0" fontId="6" fillId="0" borderId="0" xfId="60" applyFont="1" applyFill="1" applyBorder="1" applyAlignment="1">
      <alignment horizontal="right" vertical="top" wrapText="1"/>
    </xf>
    <xf numFmtId="0" fontId="6" fillId="0" borderId="0" xfId="0" applyFont="1" applyBorder="1" applyAlignment="1">
      <alignment vertical="top" wrapText="1"/>
    </xf>
    <xf numFmtId="0" fontId="34" fillId="0" borderId="0" xfId="7" applyFont="1"/>
    <xf numFmtId="0" fontId="6" fillId="0" borderId="0" xfId="7"/>
    <xf numFmtId="0" fontId="35" fillId="0" borderId="0" xfId="7" applyFont="1" applyAlignment="1">
      <alignment horizontal="centerContinuous" vertical="center"/>
    </xf>
    <xf numFmtId="0" fontId="6" fillId="0" borderId="0" xfId="7" applyAlignment="1">
      <alignment horizontal="centerContinuous" vertical="center"/>
    </xf>
    <xf numFmtId="0" fontId="36" fillId="0" borderId="0" xfId="7" applyFont="1"/>
    <xf numFmtId="0" fontId="37" fillId="0" borderId="0" xfId="7" applyFont="1"/>
    <xf numFmtId="49" fontId="7" fillId="0" borderId="0" xfId="7" applyNumberFormat="1" applyFont="1" applyAlignment="1">
      <alignment horizontal="center" vertical="center"/>
    </xf>
    <xf numFmtId="0" fontId="39" fillId="0" borderId="0" xfId="7" applyFont="1"/>
    <xf numFmtId="0" fontId="40" fillId="0" borderId="12" xfId="7" applyFont="1" applyBorder="1"/>
    <xf numFmtId="0" fontId="41" fillId="0" borderId="12" xfId="7" applyFont="1" applyBorder="1"/>
    <xf numFmtId="0" fontId="42" fillId="0" borderId="0" xfId="7" applyFont="1" applyAlignment="1">
      <alignment vertical="top"/>
    </xf>
    <xf numFmtId="0" fontId="44" fillId="0" borderId="0" xfId="7" applyFont="1"/>
    <xf numFmtId="166" fontId="47" fillId="18" borderId="0" xfId="0" applyNumberFormat="1" applyFont="1" applyFill="1" applyAlignment="1">
      <alignment horizontal="center" vertical="center"/>
    </xf>
    <xf numFmtId="0" fontId="48" fillId="0" borderId="0" xfId="68" applyFont="1"/>
    <xf numFmtId="0" fontId="49" fillId="0" borderId="0" xfId="0" applyFont="1"/>
    <xf numFmtId="0" fontId="42" fillId="0" borderId="0" xfId="7" applyFont="1" applyAlignment="1">
      <alignment horizontal="left" vertical="top"/>
    </xf>
    <xf numFmtId="0" fontId="6" fillId="0" borderId="0" xfId="7" applyAlignment="1">
      <alignment horizontal="left"/>
    </xf>
    <xf numFmtId="0" fontId="41" fillId="0" borderId="0" xfId="7" applyFont="1" applyAlignment="1">
      <alignment horizontal="left" vertical="top"/>
    </xf>
    <xf numFmtId="0" fontId="50" fillId="0" borderId="0" xfId="75" applyFont="1"/>
    <xf numFmtId="0" fontId="40" fillId="0" borderId="0" xfId="7" applyFont="1" applyBorder="1"/>
    <xf numFmtId="0" fontId="41" fillId="0" borderId="0" xfId="7" applyFont="1" applyBorder="1"/>
    <xf numFmtId="0" fontId="53" fillId="0" borderId="0" xfId="7" applyFont="1" applyAlignment="1">
      <alignment vertical="top"/>
    </xf>
    <xf numFmtId="0" fontId="43" fillId="0" borderId="0" xfId="68" applyFont="1" applyAlignment="1">
      <alignment horizontal="left" vertical="top"/>
    </xf>
    <xf numFmtId="0" fontId="54" fillId="0" borderId="0" xfId="76" quotePrefix="1" applyAlignment="1" applyProtection="1">
      <alignment horizontal="center" vertical="center"/>
    </xf>
    <xf numFmtId="0" fontId="55" fillId="0" borderId="0" xfId="0" applyFont="1" applyAlignment="1">
      <alignment horizontal="left" vertical="center"/>
    </xf>
    <xf numFmtId="37" fontId="6" fillId="0" borderId="0" xfId="77" applyFont="1"/>
    <xf numFmtId="0" fontId="57" fillId="0" borderId="0" xfId="0" applyFont="1" applyAlignment="1">
      <alignment horizontal="center" vertical="center"/>
    </xf>
    <xf numFmtId="37" fontId="41" fillId="0" borderId="0" xfId="78" applyFont="1" applyAlignment="1">
      <alignment horizontal="right" vertical="center" wrapText="1"/>
    </xf>
    <xf numFmtId="37" fontId="41" fillId="0" borderId="0" xfId="77" applyFont="1" applyAlignment="1">
      <alignment horizontal="right" vertical="center" wrapText="1"/>
    </xf>
    <xf numFmtId="37" fontId="58" fillId="0" borderId="0" xfId="77" applyFont="1" applyAlignment="1">
      <alignment horizontal="center" vertical="center"/>
    </xf>
    <xf numFmtId="37" fontId="41" fillId="0" borderId="0" xfId="77" applyFont="1"/>
    <xf numFmtId="37" fontId="6" fillId="0" borderId="13" xfId="77" applyFont="1" applyBorder="1" applyAlignment="1">
      <alignment horizontal="right" vertical="center" wrapText="1"/>
    </xf>
    <xf numFmtId="37" fontId="61" fillId="0" borderId="13" xfId="77" applyFont="1" applyBorder="1" applyAlignment="1">
      <alignment horizontal="center" vertical="center" wrapText="1"/>
    </xf>
    <xf numFmtId="49" fontId="59" fillId="0" borderId="0" xfId="77" applyNumberFormat="1" applyFont="1" applyAlignment="1">
      <alignment horizontal="left"/>
    </xf>
    <xf numFmtId="37" fontId="60" fillId="0" borderId="0" xfId="77" applyFont="1" applyAlignment="1">
      <alignment horizontal="left"/>
    </xf>
    <xf numFmtId="37" fontId="62" fillId="0" borderId="13" xfId="78" applyFont="1" applyBorder="1" applyAlignment="1">
      <alignment horizontal="right" vertical="center"/>
    </xf>
    <xf numFmtId="37" fontId="62" fillId="0" borderId="13" xfId="77" applyFont="1" applyBorder="1" applyAlignment="1">
      <alignment horizontal="right" vertical="center"/>
    </xf>
    <xf numFmtId="37" fontId="60" fillId="0" borderId="0" xfId="77" applyFont="1"/>
    <xf numFmtId="0" fontId="6" fillId="0" borderId="0" xfId="77" applyNumberFormat="1" applyFont="1" applyAlignment="1">
      <alignment horizontal="left"/>
    </xf>
    <xf numFmtId="167" fontId="60" fillId="0" borderId="0" xfId="77" applyNumberFormat="1" applyFont="1" applyAlignment="1">
      <alignment horizontal="left"/>
    </xf>
    <xf numFmtId="168" fontId="60" fillId="0" borderId="0" xfId="78" applyNumberFormat="1" applyFont="1" applyAlignment="1">
      <alignment horizontal="right"/>
    </xf>
    <xf numFmtId="169" fontId="60" fillId="0" borderId="0" xfId="78" applyNumberFormat="1" applyFont="1" applyAlignment="1">
      <alignment horizontal="right"/>
    </xf>
    <xf numFmtId="170" fontId="60" fillId="0" borderId="0" xfId="78" applyNumberFormat="1" applyFont="1" applyAlignment="1">
      <alignment horizontal="right"/>
    </xf>
    <xf numFmtId="3" fontId="62" fillId="0" borderId="0" xfId="78" quotePrefix="1" applyNumberFormat="1" applyFont="1"/>
    <xf numFmtId="0" fontId="6" fillId="0" borderId="14" xfId="77" applyNumberFormat="1" applyFont="1" applyBorder="1" applyAlignment="1">
      <alignment horizontal="left"/>
    </xf>
    <xf numFmtId="49" fontId="6" fillId="0" borderId="0" xfId="77" applyNumberFormat="1" applyFont="1"/>
    <xf numFmtId="37" fontId="60" fillId="0" borderId="0" xfId="77" applyFont="1" applyAlignment="1">
      <alignment horizontal="right"/>
    </xf>
    <xf numFmtId="49" fontId="6" fillId="0" borderId="15" xfId="77" applyNumberFormat="1" applyFont="1" applyBorder="1" applyAlignment="1">
      <alignment horizontal="left"/>
    </xf>
    <xf numFmtId="37" fontId="60" fillId="0" borderId="15" xfId="77" applyFont="1" applyBorder="1" applyAlignment="1">
      <alignment horizontal="left"/>
    </xf>
    <xf numFmtId="171" fontId="60" fillId="0" borderId="15" xfId="12" applyNumberFormat="1" applyFont="1" applyBorder="1" applyAlignment="1">
      <alignment horizontal="right"/>
    </xf>
    <xf numFmtId="37" fontId="60" fillId="0" borderId="15" xfId="77" applyFont="1" applyBorder="1"/>
    <xf numFmtId="49" fontId="63" fillId="0" borderId="0" xfId="77" applyNumberFormat="1" applyFont="1" applyAlignment="1">
      <alignment horizontal="left"/>
    </xf>
    <xf numFmtId="37" fontId="64" fillId="0" borderId="0" xfId="77" applyFont="1" applyAlignment="1">
      <alignment horizontal="left"/>
    </xf>
    <xf numFmtId="37" fontId="65" fillId="0" borderId="0" xfId="77" applyFont="1" applyAlignment="1">
      <alignment horizontal="right"/>
    </xf>
    <xf numFmtId="0" fontId="64" fillId="0" borderId="0" xfId="79" applyFont="1" applyAlignment="1">
      <alignment horizontal="right"/>
    </xf>
    <xf numFmtId="14" fontId="63" fillId="0" borderId="0" xfId="0" applyNumberFormat="1" applyFont="1"/>
    <xf numFmtId="49" fontId="6" fillId="0" borderId="0" xfId="77" applyNumberFormat="1" applyFont="1" applyAlignment="1">
      <alignment horizontal="left"/>
    </xf>
    <xf numFmtId="37" fontId="6" fillId="0" borderId="0" xfId="77" applyFont="1" applyAlignment="1">
      <alignment horizontal="left"/>
    </xf>
    <xf numFmtId="37" fontId="6" fillId="0" borderId="0" xfId="77" applyFont="1" applyAlignment="1">
      <alignment horizontal="right"/>
    </xf>
    <xf numFmtId="0" fontId="38" fillId="0" borderId="0" xfId="0" applyFont="1"/>
    <xf numFmtId="37" fontId="6" fillId="0" borderId="0" xfId="78" applyFont="1"/>
    <xf numFmtId="37" fontId="41" fillId="0" borderId="0" xfId="78" applyFont="1"/>
    <xf numFmtId="37" fontId="6" fillId="0" borderId="0" xfId="78" applyFont="1" applyAlignment="1">
      <alignment horizontal="right" vertical="center" wrapText="1"/>
    </xf>
    <xf numFmtId="49" fontId="59" fillId="0" borderId="0" xfId="78" applyNumberFormat="1" applyFont="1" applyAlignment="1">
      <alignment horizontal="left"/>
    </xf>
    <xf numFmtId="37" fontId="60" fillId="0" borderId="0" xfId="78" applyFont="1" applyAlignment="1">
      <alignment horizontal="left"/>
    </xf>
    <xf numFmtId="37" fontId="62" fillId="0" borderId="0" xfId="78" applyFont="1" applyAlignment="1">
      <alignment horizontal="right" vertical="center"/>
    </xf>
    <xf numFmtId="37" fontId="60" fillId="0" borderId="0" xfId="78" applyFont="1"/>
    <xf numFmtId="0" fontId="6" fillId="0" borderId="0" xfId="78" applyNumberFormat="1" applyFont="1" applyAlignment="1">
      <alignment horizontal="left"/>
    </xf>
    <xf numFmtId="167" fontId="60" fillId="0" borderId="0" xfId="78" applyNumberFormat="1" applyFont="1" applyAlignment="1">
      <alignment horizontal="left"/>
    </xf>
    <xf numFmtId="0" fontId="6" fillId="0" borderId="14" xfId="78" applyNumberFormat="1" applyFont="1" applyBorder="1" applyAlignment="1">
      <alignment horizontal="left"/>
    </xf>
    <xf numFmtId="49" fontId="6" fillId="0" borderId="0" xfId="78" applyNumberFormat="1" applyFont="1"/>
    <xf numFmtId="37" fontId="60" fillId="0" borderId="0" xfId="78" applyFont="1" applyAlignment="1">
      <alignment horizontal="right"/>
    </xf>
    <xf numFmtId="49" fontId="6" fillId="0" borderId="15" xfId="78" applyNumberFormat="1" applyFont="1" applyBorder="1" applyAlignment="1">
      <alignment horizontal="left"/>
    </xf>
    <xf numFmtId="37" fontId="60" fillId="0" borderId="15" xfId="78" applyFont="1" applyBorder="1" applyAlignment="1">
      <alignment horizontal="left"/>
    </xf>
    <xf numFmtId="49" fontId="63" fillId="0" borderId="0" xfId="78" applyNumberFormat="1" applyFont="1" applyAlignment="1">
      <alignment horizontal="left"/>
    </xf>
    <xf numFmtId="37" fontId="64" fillId="0" borderId="0" xfId="78" applyFont="1" applyAlignment="1">
      <alignment horizontal="left"/>
    </xf>
    <xf numFmtId="37" fontId="65" fillId="0" borderId="0" xfId="78" applyFont="1" applyAlignment="1">
      <alignment horizontal="right"/>
    </xf>
    <xf numFmtId="0" fontId="67" fillId="0" borderId="0" xfId="0" applyFont="1" applyAlignment="1">
      <alignment horizontal="justify" vertical="top"/>
    </xf>
    <xf numFmtId="0" fontId="6" fillId="0" borderId="0" xfId="0" applyFont="1" applyAlignment="1">
      <alignment vertical="top"/>
    </xf>
    <xf numFmtId="49" fontId="6" fillId="0" borderId="0" xfId="78" applyNumberFormat="1" applyFont="1" applyAlignment="1">
      <alignment horizontal="left"/>
    </xf>
    <xf numFmtId="37" fontId="6" fillId="0" borderId="0" xfId="78" applyFont="1" applyAlignment="1">
      <alignment horizontal="left"/>
    </xf>
    <xf numFmtId="37" fontId="6" fillId="0" borderId="0" xfId="78" applyFont="1" applyAlignment="1">
      <alignment horizontal="right"/>
    </xf>
    <xf numFmtId="37" fontId="41" fillId="0" borderId="0" xfId="78" applyFont="1" applyAlignment="1">
      <alignment horizontal="center" vertical="center"/>
    </xf>
    <xf numFmtId="37" fontId="70" fillId="0" borderId="13" xfId="78" applyFont="1" applyBorder="1" applyAlignment="1">
      <alignment horizontal="centerContinuous" vertical="center" wrapText="1"/>
    </xf>
    <xf numFmtId="37" fontId="71" fillId="0" borderId="13" xfId="78" applyFont="1" applyBorder="1" applyAlignment="1">
      <alignment horizontal="centerContinuous" vertical="center" wrapText="1"/>
    </xf>
    <xf numFmtId="0" fontId="62" fillId="0" borderId="0" xfId="7" applyFont="1" applyAlignment="1">
      <alignment horizontal="right" vertical="center" wrapText="1"/>
    </xf>
    <xf numFmtId="37" fontId="70" fillId="0" borderId="16" xfId="78" applyFont="1" applyBorder="1" applyAlignment="1">
      <alignment horizontal="centerContinuous" vertical="center" wrapText="1"/>
    </xf>
    <xf numFmtId="0" fontId="59" fillId="0" borderId="0" xfId="0" applyFont="1"/>
    <xf numFmtId="0" fontId="6" fillId="0" borderId="17" xfId="78" applyNumberFormat="1" applyFont="1" applyBorder="1" applyAlignment="1">
      <alignment horizontal="left"/>
    </xf>
    <xf numFmtId="167" fontId="60" fillId="0" borderId="17" xfId="78" applyNumberFormat="1" applyFont="1" applyBorder="1" applyAlignment="1">
      <alignment horizontal="left"/>
    </xf>
    <xf numFmtId="168" fontId="60" fillId="0" borderId="17" xfId="78" applyNumberFormat="1" applyFont="1" applyBorder="1" applyAlignment="1">
      <alignment horizontal="right"/>
    </xf>
    <xf numFmtId="0" fontId="6" fillId="0" borderId="17" xfId="77" applyNumberFormat="1" applyFont="1" applyBorder="1" applyAlignment="1">
      <alignment horizontal="left"/>
    </xf>
    <xf numFmtId="167" fontId="60" fillId="0" borderId="17" xfId="77" applyNumberFormat="1" applyFont="1" applyBorder="1" applyAlignment="1">
      <alignment horizontal="left"/>
    </xf>
    <xf numFmtId="169" fontId="60" fillId="0" borderId="17" xfId="78" applyNumberFormat="1" applyFont="1" applyBorder="1" applyAlignment="1">
      <alignment horizontal="right"/>
    </xf>
    <xf numFmtId="170" fontId="60" fillId="0" borderId="17" xfId="78" applyNumberFormat="1" applyFont="1" applyBorder="1" applyAlignment="1">
      <alignment horizontal="right"/>
    </xf>
    <xf numFmtId="0" fontId="32" fillId="0" borderId="0" xfId="68" applyBorder="1" applyAlignment="1">
      <alignment horizontal="left" vertical="center"/>
    </xf>
    <xf numFmtId="0" fontId="6" fillId="0" borderId="17" xfId="0" applyFont="1" applyBorder="1"/>
    <xf numFmtId="166" fontId="6" fillId="0" borderId="17" xfId="9" applyNumberFormat="1" applyFont="1" applyFill="1" applyBorder="1" applyAlignment="1">
      <alignment horizontal="left"/>
    </xf>
    <xf numFmtId="165" fontId="6" fillId="0" borderId="17" xfId="60" applyNumberFormat="1" applyFont="1" applyBorder="1" applyAlignment="1">
      <alignment horizontal="right"/>
    </xf>
    <xf numFmtId="164" fontId="6" fillId="0" borderId="17" xfId="60" applyNumberFormat="1" applyFont="1" applyBorder="1" applyAlignment="1">
      <alignment horizontal="right"/>
    </xf>
    <xf numFmtId="0" fontId="6" fillId="0" borderId="11" xfId="60" applyFont="1" applyBorder="1" applyAlignment="1">
      <alignment horizontal="right" wrapText="1"/>
    </xf>
    <xf numFmtId="0" fontId="59" fillId="0" borderId="0" xfId="0" applyFont="1" applyBorder="1" applyAlignment="1"/>
    <xf numFmtId="0" fontId="6" fillId="0" borderId="0" xfId="0" applyFont="1" applyAlignment="1">
      <alignment vertical="center"/>
    </xf>
    <xf numFmtId="167" fontId="6" fillId="0" borderId="0" xfId="9" applyNumberFormat="1" applyFont="1" applyFill="1" applyBorder="1" applyAlignment="1">
      <alignment horizontal="left"/>
    </xf>
    <xf numFmtId="0" fontId="7" fillId="0" borderId="0" xfId="0" applyFont="1"/>
    <xf numFmtId="0" fontId="0" fillId="0" borderId="11" xfId="0" applyFont="1" applyBorder="1" applyAlignment="1">
      <alignment vertical="center"/>
    </xf>
    <xf numFmtId="0" fontId="0" fillId="0" borderId="0" xfId="0" applyAlignment="1">
      <alignment vertical="center"/>
    </xf>
    <xf numFmtId="0" fontId="7" fillId="0" borderId="18" xfId="60" applyFont="1" applyBorder="1" applyAlignment="1">
      <alignment horizontal="right" wrapText="1"/>
    </xf>
    <xf numFmtId="0" fontId="7" fillId="0" borderId="19" xfId="0" applyFont="1" applyBorder="1" applyAlignment="1">
      <alignment horizontal="right" vertical="center" wrapText="1"/>
    </xf>
    <xf numFmtId="0" fontId="0" fillId="0" borderId="19" xfId="0" applyFont="1" applyBorder="1" applyAlignment="1">
      <alignment vertical="center"/>
    </xf>
    <xf numFmtId="0" fontId="0" fillId="0" borderId="0" xfId="0"/>
    <xf numFmtId="167" fontId="6" fillId="0" borderId="10" xfId="9" applyNumberFormat="1" applyFont="1" applyFill="1" applyBorder="1" applyAlignment="1">
      <alignment horizontal="left"/>
    </xf>
    <xf numFmtId="165" fontId="6" fillId="0" borderId="10" xfId="60" applyNumberFormat="1" applyFont="1" applyBorder="1" applyAlignment="1">
      <alignment horizontal="right"/>
    </xf>
    <xf numFmtId="172" fontId="60" fillId="0" borderId="0" xfId="62" applyNumberFormat="1" applyFont="1" applyAlignment="1">
      <alignment horizontal="left"/>
    </xf>
    <xf numFmtId="0" fontId="60" fillId="0" borderId="0" xfId="59" applyFont="1" applyAlignment="1">
      <alignment horizontal="left"/>
    </xf>
    <xf numFmtId="0" fontId="60" fillId="0" borderId="0" xfId="59" applyFont="1" applyBorder="1" applyAlignment="1">
      <alignment horizontal="left"/>
    </xf>
    <xf numFmtId="0" fontId="60" fillId="0" borderId="0" xfId="59" applyFont="1" applyBorder="1" applyAlignment="1">
      <alignment horizontal="right"/>
    </xf>
    <xf numFmtId="0" fontId="72" fillId="0" borderId="0" xfId="8" applyFont="1"/>
    <xf numFmtId="0" fontId="60" fillId="0" borderId="0" xfId="0" applyFont="1"/>
    <xf numFmtId="0" fontId="0" fillId="0" borderId="0" xfId="0"/>
    <xf numFmtId="170" fontId="6" fillId="0" borderId="0" xfId="1" applyNumberFormat="1" applyFont="1" applyBorder="1" applyAlignment="1">
      <alignment horizontal="right" wrapText="1"/>
    </xf>
    <xf numFmtId="170" fontId="0" fillId="0" borderId="0" xfId="1" applyNumberFormat="1" applyFont="1"/>
    <xf numFmtId="170" fontId="6" fillId="0" borderId="0" xfId="1" applyNumberFormat="1" applyFont="1" applyBorder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6" fontId="6" fillId="0" borderId="0" xfId="9" applyNumberFormat="1" applyFont="1" applyFill="1" applyAlignment="1">
      <alignment horizontal="right"/>
    </xf>
    <xf numFmtId="0" fontId="0" fillId="0" borderId="0" xfId="0"/>
    <xf numFmtId="0" fontId="6" fillId="0" borderId="10" xfId="0" applyFont="1" applyBorder="1"/>
    <xf numFmtId="166" fontId="6" fillId="0" borderId="10" xfId="9" applyNumberFormat="1" applyFont="1" applyFill="1" applyBorder="1" applyAlignment="1">
      <alignment horizontal="left"/>
    </xf>
    <xf numFmtId="164" fontId="6" fillId="0" borderId="10" xfId="60" applyNumberFormat="1" applyFont="1" applyBorder="1" applyAlignment="1">
      <alignment horizontal="right"/>
    </xf>
    <xf numFmtId="0" fontId="0" fillId="0" borderId="0" xfId="0"/>
    <xf numFmtId="3" fontId="6" fillId="0" borderId="0" xfId="9" applyNumberFormat="1" applyFont="1" applyFill="1" applyBorder="1" applyAlignment="1">
      <alignment horizontal="right"/>
    </xf>
    <xf numFmtId="0" fontId="6" fillId="0" borderId="18" xfId="0" applyFont="1" applyBorder="1"/>
    <xf numFmtId="166" fontId="6" fillId="0" borderId="18" xfId="9" applyNumberFormat="1" applyFont="1" applyFill="1" applyBorder="1" applyAlignment="1">
      <alignment horizontal="left"/>
    </xf>
    <xf numFmtId="165" fontId="6" fillId="0" borderId="18" xfId="60" applyNumberFormat="1" applyFont="1" applyBorder="1" applyAlignment="1">
      <alignment horizontal="right"/>
    </xf>
    <xf numFmtId="164" fontId="6" fillId="0" borderId="18" xfId="60" applyNumberFormat="1" applyFont="1" applyBorder="1" applyAlignment="1">
      <alignment horizontal="right"/>
    </xf>
    <xf numFmtId="0" fontId="68" fillId="0" borderId="0" xfId="75" applyFont="1" applyAlignment="1">
      <alignment vertical="top" wrapText="1"/>
    </xf>
    <xf numFmtId="0" fontId="69" fillId="0" borderId="0" xfId="75" applyFont="1" applyAlignment="1">
      <alignment vertical="top" wrapText="1"/>
    </xf>
    <xf numFmtId="0" fontId="42" fillId="0" borderId="0" xfId="7" applyFont="1" applyAlignment="1">
      <alignment vertical="top" wrapText="1"/>
    </xf>
    <xf numFmtId="0" fontId="0" fillId="0" borderId="0" xfId="0" applyAlignment="1">
      <alignment wrapText="1"/>
    </xf>
    <xf numFmtId="0" fontId="51" fillId="0" borderId="0" xfId="7" applyFont="1" applyAlignment="1">
      <alignment horizontal="left" vertical="center" wrapText="1"/>
    </xf>
    <xf numFmtId="0" fontId="52" fillId="0" borderId="0" xfId="75" applyFont="1" applyAlignment="1">
      <alignment horizontal="left" vertical="center" wrapText="1"/>
    </xf>
    <xf numFmtId="0" fontId="45" fillId="0" borderId="0" xfId="7" applyFont="1" applyAlignment="1">
      <alignment horizontal="left" vertical="center"/>
    </xf>
    <xf numFmtId="0" fontId="46" fillId="0" borderId="0" xfId="0" applyFont="1" applyAlignment="1">
      <alignment vertical="center"/>
    </xf>
    <xf numFmtId="0" fontId="59" fillId="0" borderId="0" xfId="0" applyFont="1"/>
    <xf numFmtId="0" fontId="0" fillId="0" borderId="0" xfId="0"/>
    <xf numFmtId="0" fontId="32" fillId="0" borderId="0" xfId="68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49" fontId="39" fillId="0" borderId="0" xfId="77" applyNumberFormat="1" applyFont="1" applyAlignment="1">
      <alignment horizontal="center" vertical="center"/>
    </xf>
    <xf numFmtId="37" fontId="41" fillId="0" borderId="0" xfId="77" applyFont="1" applyAlignment="1">
      <alignment horizontal="center" vertical="center"/>
    </xf>
    <xf numFmtId="49" fontId="59" fillId="0" borderId="13" xfId="77" applyNumberFormat="1" applyFont="1" applyBorder="1" applyAlignment="1">
      <alignment horizontal="center" vertical="center"/>
    </xf>
    <xf numFmtId="37" fontId="60" fillId="0" borderId="13" xfId="77" applyFont="1" applyBorder="1" applyAlignment="1">
      <alignment horizontal="center" vertical="center"/>
    </xf>
    <xf numFmtId="37" fontId="33" fillId="0" borderId="0" xfId="70" applyNumberFormat="1" applyAlignment="1">
      <alignment horizontal="left"/>
    </xf>
    <xf numFmtId="49" fontId="39" fillId="0" borderId="0" xfId="78" applyNumberFormat="1" applyFont="1" applyAlignment="1">
      <alignment horizontal="center" vertical="center"/>
    </xf>
    <xf numFmtId="37" fontId="41" fillId="0" borderId="0" xfId="78" applyFont="1" applyAlignment="1">
      <alignment horizontal="center" vertical="center"/>
    </xf>
    <xf numFmtId="49" fontId="59" fillId="0" borderId="13" xfId="78" applyNumberFormat="1" applyFont="1" applyBorder="1" applyAlignment="1">
      <alignment horizontal="center" vertical="center"/>
    </xf>
    <xf numFmtId="37" fontId="60" fillId="0" borderId="13" xfId="78" applyFont="1" applyBorder="1" applyAlignment="1">
      <alignment horizontal="center" vertical="center"/>
    </xf>
  </cellXfs>
  <cellStyles count="80">
    <cellStyle name="20% - Accent1 2" xfId="15" xr:uid="{00000000-0005-0000-0000-000000000000}"/>
    <cellStyle name="20% - Accent2 2" xfId="16" xr:uid="{00000000-0005-0000-0000-000001000000}"/>
    <cellStyle name="20% - Accent3 2" xfId="17" xr:uid="{00000000-0005-0000-0000-000002000000}"/>
    <cellStyle name="20% - Accent4 2" xfId="18" xr:uid="{00000000-0005-0000-0000-000003000000}"/>
    <cellStyle name="20% - Accent5 2" xfId="19" xr:uid="{00000000-0005-0000-0000-000004000000}"/>
    <cellStyle name="20% - Accent6 2" xfId="20" xr:uid="{00000000-0005-0000-0000-000005000000}"/>
    <cellStyle name="40% - Accent1 2" xfId="21" xr:uid="{00000000-0005-0000-0000-000006000000}"/>
    <cellStyle name="40% - Accent2 2" xfId="22" xr:uid="{00000000-0005-0000-0000-000007000000}"/>
    <cellStyle name="40% - Accent3 2" xfId="23" xr:uid="{00000000-0005-0000-0000-000008000000}"/>
    <cellStyle name="40% - Accent4 2" xfId="24" xr:uid="{00000000-0005-0000-0000-000009000000}"/>
    <cellStyle name="40% - Accent5 2" xfId="25" xr:uid="{00000000-0005-0000-0000-00000A000000}"/>
    <cellStyle name="40% - Accent6 2" xfId="26" xr:uid="{00000000-0005-0000-0000-00000B000000}"/>
    <cellStyle name="60% - Accent1 2" xfId="27" xr:uid="{00000000-0005-0000-0000-00000C000000}"/>
    <cellStyle name="60% - Accent2 2" xfId="28" xr:uid="{00000000-0005-0000-0000-00000D000000}"/>
    <cellStyle name="60% - Accent3 2" xfId="29" xr:uid="{00000000-0005-0000-0000-00000E000000}"/>
    <cellStyle name="60% - Accent4 2" xfId="30" xr:uid="{00000000-0005-0000-0000-00000F000000}"/>
    <cellStyle name="60% - Accent5 2" xfId="31" xr:uid="{00000000-0005-0000-0000-000010000000}"/>
    <cellStyle name="60% - Accent6 2" xfId="32" xr:uid="{00000000-0005-0000-0000-000011000000}"/>
    <cellStyle name="Accent1 2" xfId="33" xr:uid="{00000000-0005-0000-0000-000012000000}"/>
    <cellStyle name="Accent2 2" xfId="34" xr:uid="{00000000-0005-0000-0000-000013000000}"/>
    <cellStyle name="Accent3 2" xfId="35" xr:uid="{00000000-0005-0000-0000-000014000000}"/>
    <cellStyle name="Accent4 2" xfId="36" xr:uid="{00000000-0005-0000-0000-000015000000}"/>
    <cellStyle name="Accent5 2" xfId="37" xr:uid="{00000000-0005-0000-0000-000016000000}"/>
    <cellStyle name="Accent6 2" xfId="38" xr:uid="{00000000-0005-0000-0000-000017000000}"/>
    <cellStyle name="Bad 2" xfId="39" xr:uid="{00000000-0005-0000-0000-000018000000}"/>
    <cellStyle name="Calculation 2" xfId="40" xr:uid="{00000000-0005-0000-0000-000019000000}"/>
    <cellStyle name="Check Cell 2" xfId="41" xr:uid="{00000000-0005-0000-0000-00001A000000}"/>
    <cellStyle name="Comma" xfId="67" builtinId="3"/>
    <cellStyle name="Comma 2" xfId="2" xr:uid="{00000000-0005-0000-0000-00001B000000}"/>
    <cellStyle name="Comma 2 2" xfId="3" xr:uid="{00000000-0005-0000-0000-00001C000000}"/>
    <cellStyle name="Comma 3" xfId="4" xr:uid="{00000000-0005-0000-0000-00001D000000}"/>
    <cellStyle name="Comma 4" xfId="14" xr:uid="{00000000-0005-0000-0000-00001E000000}"/>
    <cellStyle name="Comma 5" xfId="72" xr:uid="{C4617657-67E2-4B5E-B31C-E5E2C246DE79}"/>
    <cellStyle name="Comma 6" xfId="73" xr:uid="{801E5DE3-4B86-4C2F-93B1-9BF4474C6AD9}"/>
    <cellStyle name="Comma_Table 9n" xfId="61" xr:uid="{00000000-0005-0000-0000-00001F000000}"/>
    <cellStyle name="Default Column Data" xfId="5" xr:uid="{00000000-0005-0000-0000-000020000000}"/>
    <cellStyle name="Explanatory Text 2" xfId="42" xr:uid="{00000000-0005-0000-0000-000021000000}"/>
    <cellStyle name="Good 2" xfId="43" xr:uid="{00000000-0005-0000-0000-000022000000}"/>
    <cellStyle name="Heading 1 2" xfId="44" xr:uid="{00000000-0005-0000-0000-000023000000}"/>
    <cellStyle name="Heading 2 2" xfId="45" xr:uid="{00000000-0005-0000-0000-000024000000}"/>
    <cellStyle name="Heading 3 2" xfId="46" xr:uid="{00000000-0005-0000-0000-000025000000}"/>
    <cellStyle name="Heading 4 2" xfId="47" xr:uid="{00000000-0005-0000-0000-000026000000}"/>
    <cellStyle name="Hyperlink" xfId="68" builtinId="8"/>
    <cellStyle name="Hyperlink 2" xfId="6" xr:uid="{00000000-0005-0000-0000-000027000000}"/>
    <cellStyle name="Hyperlink 2 2" xfId="48" xr:uid="{00000000-0005-0000-0000-000028000000}"/>
    <cellStyle name="Hyperlink 3" xfId="70" xr:uid="{7DDA9BD2-2D94-4B99-9823-CC4801EA768C}"/>
    <cellStyle name="Hyperlink 4" xfId="76" xr:uid="{FF150F4C-4CE0-4A76-828E-6BC248843D80}"/>
    <cellStyle name="Input 2" xfId="49" xr:uid="{00000000-0005-0000-0000-000029000000}"/>
    <cellStyle name="Linked Cell 2" xfId="50" xr:uid="{00000000-0005-0000-0000-00002A000000}"/>
    <cellStyle name="Neutral 2" xfId="51" xr:uid="{00000000-0005-0000-0000-00002B000000}"/>
    <cellStyle name="Normal" xfId="0" builtinId="0"/>
    <cellStyle name="Normal 10" xfId="64" xr:uid="{00000000-0005-0000-0000-00002D000000}"/>
    <cellStyle name="Normal 2" xfId="7" xr:uid="{00000000-0005-0000-0000-00002E000000}"/>
    <cellStyle name="Normal 2 2" xfId="8" xr:uid="{00000000-0005-0000-0000-00002F000000}"/>
    <cellStyle name="Normal 2 2 2" xfId="65" xr:uid="{AB6EE35A-651D-442F-B3D8-238077BCF905}"/>
    <cellStyle name="Normal 2 3" xfId="9" xr:uid="{00000000-0005-0000-0000-000030000000}"/>
    <cellStyle name="Normal 2 3 2" xfId="78" xr:uid="{33BA27B8-E2A2-4967-8359-4D2E6F26CAED}"/>
    <cellStyle name="Normal 2 4" xfId="77" xr:uid="{3EE9AA51-B84A-4DFC-80E8-0B34C621C17C}"/>
    <cellStyle name="Normal 3" xfId="10" xr:uid="{00000000-0005-0000-0000-000031000000}"/>
    <cellStyle name="Normal 3 2" xfId="52" xr:uid="{00000000-0005-0000-0000-000032000000}"/>
    <cellStyle name="Normal 4" xfId="11" xr:uid="{00000000-0005-0000-0000-000033000000}"/>
    <cellStyle name="Normal 5" xfId="63" xr:uid="{00000000-0005-0000-0000-000034000000}"/>
    <cellStyle name="Normal 6" xfId="69" xr:uid="{F5EDAA11-D3DE-41C4-88DC-3BAB0BD13771}"/>
    <cellStyle name="Normal 7" xfId="75" xr:uid="{4B11F5D8-407F-4533-B627-E149B7750362}"/>
    <cellStyle name="Normal_BBA01-#301420-v1-MSR_-_Consumer_Credit_Data" xfId="79" xr:uid="{A3DE38FA-AD19-45A7-A2C4-FF1CFE4C511C}"/>
    <cellStyle name="Normal_SML Profile Tables 9" xfId="60" xr:uid="{00000000-0005-0000-0000-000036000000}"/>
    <cellStyle name="Normal_Sml2005Aprtb1" xfId="62" xr:uid="{00000000-0005-0000-0000-000037000000}"/>
    <cellStyle name="Normal_Table 9" xfId="59" xr:uid="{00000000-0005-0000-0000-000038000000}"/>
    <cellStyle name="Note 2" xfId="53" xr:uid="{00000000-0005-0000-0000-000039000000}"/>
    <cellStyle name="Output 2" xfId="54" xr:uid="{00000000-0005-0000-0000-00003A000000}"/>
    <cellStyle name="Percent" xfId="1" builtinId="5"/>
    <cellStyle name="Percent 2" xfId="12" xr:uid="{00000000-0005-0000-0000-00003C000000}"/>
    <cellStyle name="Percent 2 2" xfId="55" xr:uid="{00000000-0005-0000-0000-00003D000000}"/>
    <cellStyle name="Percent 3" xfId="13" xr:uid="{00000000-0005-0000-0000-00003E000000}"/>
    <cellStyle name="Percent 3 2" xfId="66" xr:uid="{8C2230DF-676E-41B1-AB6B-5C0493B48C58}"/>
    <cellStyle name="Percent 4" xfId="71" xr:uid="{F1A7575B-AADB-4553-8CA6-E066D3A150FD}"/>
    <cellStyle name="Percent 5" xfId="74" xr:uid="{F57EB354-C25C-45BE-BAE7-B61C866203BB}"/>
    <cellStyle name="Title 2" xfId="56" xr:uid="{00000000-0005-0000-0000-00003F000000}"/>
    <cellStyle name="Total 2" xfId="57" xr:uid="{00000000-0005-0000-0000-000040000000}"/>
    <cellStyle name="Warning Text 2" xfId="58" xr:uid="{00000000-0005-0000-0000-000041000000}"/>
  </cellStyles>
  <dxfs count="0"/>
  <tableStyles count="0" defaultTableStyle="TableStyleMedium2" defaultPivotStyle="PivotStyleLight16"/>
  <colors>
    <mruColors>
      <color rgb="FF00B6A3"/>
      <color rgb="FFFFFFFF"/>
      <color rgb="FFE7E7E9"/>
      <color rgb="FFCBCCCF"/>
      <color rgb="FFA6A6A6"/>
      <color rgb="FFF6B6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159077</xdr:colOff>
      <xdr:row>0</xdr:row>
      <xdr:rowOff>53864</xdr:rowOff>
    </xdr:from>
    <xdr:to>
      <xdr:col>6</xdr:col>
      <xdr:colOff>905093</xdr:colOff>
      <xdr:row>4</xdr:row>
      <xdr:rowOff>70507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8E915A-6D82-4F7E-BA57-5485037D6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5927" y="53864"/>
          <a:ext cx="3889266" cy="1845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1276351</xdr:colOff>
      <xdr:row>3</xdr:row>
      <xdr:rowOff>907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6663BD6-3BFB-4165-8CCD-4EFAB3FDB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62151" cy="93435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1266949</xdr:colOff>
      <xdr:row>0</xdr:row>
      <xdr:rowOff>1185597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EC0B20-450B-438D-BD6F-21D9FD236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84449" cy="118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1266949</xdr:colOff>
      <xdr:row>0</xdr:row>
      <xdr:rowOff>1185597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A50EA9-010A-4ADB-B0EE-60CCF7A9F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84449" cy="118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1276351</xdr:colOff>
      <xdr:row>2</xdr:row>
      <xdr:rowOff>610507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D6CA74E-AE5F-4890-B99E-B86434439F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62151" cy="9343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9526</xdr:rowOff>
    </xdr:from>
    <xdr:to>
      <xdr:col>1</xdr:col>
      <xdr:colOff>1285875</xdr:colOff>
      <xdr:row>3</xdr:row>
      <xdr:rowOff>143783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064D8E-76A2-4E00-9B44-312C4D09D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4" y="9526"/>
          <a:ext cx="1962151" cy="93435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1276351</xdr:colOff>
      <xdr:row>3</xdr:row>
      <xdr:rowOff>907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0DD121-04C6-421F-B1F2-F06284BA3A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62151" cy="93435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1</xdr:rowOff>
    </xdr:from>
    <xdr:to>
      <xdr:col>1</xdr:col>
      <xdr:colOff>1285875</xdr:colOff>
      <xdr:row>3</xdr:row>
      <xdr:rowOff>908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047F46-B405-4D61-A381-9D1B35866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4" y="1"/>
          <a:ext cx="1962151" cy="93435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1285876</xdr:colOff>
      <xdr:row>3</xdr:row>
      <xdr:rowOff>907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BE0442-8E64-47C9-A39E-FF3E69B25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1962151" cy="93435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1</xdr:rowOff>
    </xdr:from>
    <xdr:to>
      <xdr:col>1</xdr:col>
      <xdr:colOff>1285875</xdr:colOff>
      <xdr:row>3</xdr:row>
      <xdr:rowOff>908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1BE34E-ED3F-42AF-BCD4-0A34F8D36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4" y="1"/>
          <a:ext cx="1962151" cy="93435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1</xdr:rowOff>
    </xdr:from>
    <xdr:to>
      <xdr:col>1</xdr:col>
      <xdr:colOff>1285875</xdr:colOff>
      <xdr:row>3</xdr:row>
      <xdr:rowOff>908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12B394-DAF8-4475-9AFB-5F4835C816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4" y="1"/>
          <a:ext cx="1962151" cy="93435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1276351</xdr:colOff>
      <xdr:row>3</xdr:row>
      <xdr:rowOff>907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B90972-249C-4BE5-9B1C-1D56B4EAFE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62151" cy="93435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ta%20&amp;%20Research\Core%20Data%20Reporting\Cards%20and%20payments\Credit%20Card%20Monthly%20Total%20Market%20Data\BBA01-%23356185-v1-Credit_card_data_-_Summary_New_versi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kfinance.org.uk\ukf\CAFC\Contactless\Contactless%20MASTERFILE%20with%20Values.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kfinance.org.uk\ukf\Data%20&amp;%20Research\Core%20Data%20Reporting\Cards%20and%20payments\Credit%20Card%20Monthly%20Total%20Market%20Data\BBA01-%23301420-v1-MSR_-_Consumer_Credit_Dat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tats\NEW%20DAWN\MSR%20-%20Monthly%20Statistics%20Release\BBA01-%23301420-v1-MSR_-_Consumer_Credit_Dat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kfinance.org.uk\ukf\CAFC\Issuer\DC1\Reporting%20Tools\DC1%20MasterFil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overnance"/>
      <sheetName val="published table new"/>
      <sheetName val="database"/>
      <sheetName val="database2"/>
      <sheetName val="dashboard charts"/>
      <sheetName val="growth rate data"/>
      <sheetName val="Transactions data"/>
      <sheetName val="notes"/>
      <sheetName val="write offs"/>
      <sheetName val="source data 2021"/>
      <sheetName val="source data 2020"/>
      <sheetName val="source data 2019"/>
      <sheetName val="source data 2018"/>
      <sheetName val="source data 2017"/>
      <sheetName val="source data 2016"/>
      <sheetName val="source data 2015"/>
      <sheetName val="source data 2014"/>
      <sheetName val="source data 2013"/>
      <sheetName val="source data 2012"/>
      <sheetName val="source data 2011"/>
      <sheetName val="BBI chart"/>
      <sheetName val="Annual data"/>
      <sheetName val="annual chart (2)"/>
      <sheetName val="annual chart"/>
      <sheetName val="trans chart"/>
      <sheetName val="Chart5"/>
      <sheetName val="trans purchase chart sa"/>
      <sheetName val="gross repay"/>
      <sheetName val="HSB v all cards chart"/>
      <sheetName val="growth rate chart"/>
      <sheetName val="cash chart 1"/>
      <sheetName val="cash chart 2"/>
      <sheetName val="cash chart 3"/>
      <sheetName val="BT number chart"/>
      <sheetName val="BT chart"/>
      <sheetName val="trans purchase chart"/>
      <sheetName val="total trans chart"/>
      <sheetName val="Chart3"/>
      <sheetName val="Chart4"/>
      <sheetName val="Chart6"/>
      <sheetName val="Chart7"/>
      <sheetName val="balance outstanding chart"/>
      <sheetName val="retail sales chart 2"/>
      <sheetName val="retail sales transactions chart"/>
      <sheetName val="HSB CC comparison"/>
      <sheetName val="balances data"/>
      <sheetName val="active accounts"/>
      <sheetName val="balance chart"/>
      <sheetName val="balance chart (2)"/>
      <sheetName val="Transactions chart"/>
      <sheetName val="amount outstanding chart"/>
      <sheetName val="writ off chart"/>
      <sheetName val="Table 1 historic data"/>
      <sheetName val="Table 2 historic data"/>
      <sheetName val="published table"/>
      <sheetName val="historic new format"/>
      <sheetName val="long run"/>
      <sheetName val="pivot"/>
      <sheetName val="Chart2"/>
      <sheetName val="Chart1"/>
      <sheetName val="time series charts"/>
      <sheetName val="cash chart 5"/>
      <sheetName val="number BT"/>
      <sheetName val="trans numbers long"/>
      <sheetName val="trans numbers long (2)"/>
      <sheetName val="cash chart"/>
      <sheetName val="cash chart 4"/>
      <sheetName val="number of trans"/>
      <sheetName val="value of trans"/>
      <sheetName val="purchase chart"/>
      <sheetName val="Chart8"/>
      <sheetName val="source data 2022"/>
      <sheetName val="chart cash share"/>
      <sheetName val="chart cash share1"/>
    </sheetNames>
    <sheetDataSet>
      <sheetData sheetId="0"/>
      <sheetData sheetId="1">
        <row r="150">
          <cell r="AC150">
            <v>158703.54894178099</v>
          </cell>
        </row>
      </sheetData>
      <sheetData sheetId="2">
        <row r="170">
          <cell r="K170">
            <v>10458.685644734</v>
          </cell>
        </row>
      </sheetData>
      <sheetData sheetId="3">
        <row r="3">
          <cell r="A3">
            <v>40756</v>
          </cell>
        </row>
      </sheetData>
      <sheetData sheetId="4"/>
      <sheetData sheetId="5">
        <row r="147">
          <cell r="M147">
            <v>9.5919465819012117E-2</v>
          </cell>
        </row>
      </sheetData>
      <sheetData sheetId="6">
        <row r="4">
          <cell r="B4">
            <v>158639.99825721601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 refreshError="1"/>
      <sheetData sheetId="7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CCT1 Issuer Data Checks"/>
      <sheetName val="CCT2 Acquirer Data Checks"/>
      <sheetName val="RawData"/>
      <sheetName val="Report"/>
      <sheetName val="Report 2"/>
      <sheetName val="Report 3"/>
      <sheetName val="Report 4"/>
      <sheetName val="ChartData"/>
      <sheetName val="Charts"/>
    </sheetNames>
    <sheetDataSet>
      <sheetData sheetId="0"/>
      <sheetData sheetId="1"/>
      <sheetData sheetId="2"/>
      <sheetData sheetId="3">
        <row r="5">
          <cell r="A5" t="str">
            <v>2804</v>
          </cell>
          <cell r="B5">
            <v>39539</v>
          </cell>
          <cell r="C5">
            <v>149160</v>
          </cell>
          <cell r="D5">
            <v>188052</v>
          </cell>
          <cell r="E5">
            <v>337212</v>
          </cell>
          <cell r="F5">
            <v>5</v>
          </cell>
          <cell r="I5" t="str">
            <v>2804</v>
          </cell>
          <cell r="J5">
            <v>39539</v>
          </cell>
          <cell r="K5">
            <v>1174</v>
          </cell>
          <cell r="L5">
            <v>2465</v>
          </cell>
          <cell r="M5">
            <v>2454</v>
          </cell>
          <cell r="N5">
            <v>6093</v>
          </cell>
          <cell r="O5">
            <v>16424</v>
          </cell>
          <cell r="P5">
            <v>10639</v>
          </cell>
          <cell r="Q5">
            <v>5785</v>
          </cell>
          <cell r="R5">
            <v>39143</v>
          </cell>
          <cell r="S5">
            <v>17089</v>
          </cell>
          <cell r="T5">
            <v>56232</v>
          </cell>
          <cell r="W5" t="str">
            <v>3205</v>
          </cell>
          <cell r="X5">
            <v>41030</v>
          </cell>
          <cell r="Y5">
            <v>123679</v>
          </cell>
          <cell r="Z5">
            <v>303682</v>
          </cell>
          <cell r="AA5">
            <v>427361</v>
          </cell>
          <cell r="AB5">
            <v>2</v>
          </cell>
          <cell r="AE5" t="str">
            <v>3205</v>
          </cell>
          <cell r="AF5">
            <v>41030</v>
          </cell>
          <cell r="AG5">
            <v>7676</v>
          </cell>
          <cell r="AH5">
            <v>11896</v>
          </cell>
          <cell r="AI5">
            <v>19572</v>
          </cell>
          <cell r="AJ5">
            <v>33507</v>
          </cell>
          <cell r="AK5">
            <v>66372</v>
          </cell>
          <cell r="AL5">
            <v>99879</v>
          </cell>
          <cell r="AM5">
            <v>5793</v>
          </cell>
          <cell r="AN5">
            <v>10683</v>
          </cell>
          <cell r="AO5">
            <v>16476</v>
          </cell>
        </row>
        <row r="6">
          <cell r="A6" t="str">
            <v>2805</v>
          </cell>
          <cell r="B6">
            <v>39569</v>
          </cell>
          <cell r="C6">
            <v>153199</v>
          </cell>
          <cell r="D6">
            <v>188052</v>
          </cell>
          <cell r="E6">
            <v>341251</v>
          </cell>
          <cell r="F6">
            <v>5</v>
          </cell>
          <cell r="I6" t="str">
            <v>2805</v>
          </cell>
          <cell r="J6">
            <v>39569</v>
          </cell>
          <cell r="K6">
            <v>1172</v>
          </cell>
          <cell r="L6">
            <v>2629</v>
          </cell>
          <cell r="M6">
            <v>2614</v>
          </cell>
          <cell r="N6">
            <v>6415</v>
          </cell>
          <cell r="O6">
            <v>11953</v>
          </cell>
          <cell r="P6">
            <v>5575</v>
          </cell>
          <cell r="Q6">
            <v>6378</v>
          </cell>
          <cell r="R6">
            <v>22453</v>
          </cell>
          <cell r="S6">
            <v>19544</v>
          </cell>
          <cell r="T6">
            <v>41997</v>
          </cell>
          <cell r="W6" t="str">
            <v>3206</v>
          </cell>
          <cell r="X6">
            <v>41061</v>
          </cell>
          <cell r="Y6">
            <v>138327</v>
          </cell>
          <cell r="Z6">
            <v>405387</v>
          </cell>
          <cell r="AA6">
            <v>543714</v>
          </cell>
          <cell r="AB6">
            <v>4</v>
          </cell>
          <cell r="AE6" t="str">
            <v>3206</v>
          </cell>
          <cell r="AF6">
            <v>41061</v>
          </cell>
          <cell r="AG6">
            <v>9945</v>
          </cell>
          <cell r="AH6">
            <v>14858</v>
          </cell>
          <cell r="AI6">
            <v>24803</v>
          </cell>
          <cell r="AJ6">
            <v>36302</v>
          </cell>
          <cell r="AK6">
            <v>66198</v>
          </cell>
          <cell r="AL6">
            <v>102500</v>
          </cell>
          <cell r="AM6">
            <v>7017</v>
          </cell>
          <cell r="AN6">
            <v>11596</v>
          </cell>
          <cell r="AO6">
            <v>18613</v>
          </cell>
        </row>
        <row r="7">
          <cell r="A7" t="str">
            <v>2806</v>
          </cell>
          <cell r="B7">
            <v>39600</v>
          </cell>
          <cell r="C7">
            <v>158672</v>
          </cell>
          <cell r="D7">
            <v>188052</v>
          </cell>
          <cell r="E7">
            <v>346724</v>
          </cell>
          <cell r="F7">
            <v>5</v>
          </cell>
          <cell r="I7" t="str">
            <v>2806</v>
          </cell>
          <cell r="J7">
            <v>39600</v>
          </cell>
          <cell r="K7">
            <v>1197</v>
          </cell>
          <cell r="L7">
            <v>2639</v>
          </cell>
          <cell r="M7">
            <v>2724</v>
          </cell>
          <cell r="N7">
            <v>6560</v>
          </cell>
          <cell r="O7">
            <v>13453</v>
          </cell>
          <cell r="P7">
            <v>6231</v>
          </cell>
          <cell r="Q7">
            <v>7222</v>
          </cell>
          <cell r="R7">
            <v>21810</v>
          </cell>
          <cell r="S7">
            <v>21429</v>
          </cell>
          <cell r="T7">
            <v>43239</v>
          </cell>
          <cell r="W7" t="str">
            <v>3207</v>
          </cell>
          <cell r="X7">
            <v>41091</v>
          </cell>
          <cell r="Y7">
            <v>132152</v>
          </cell>
          <cell r="Z7">
            <v>470678</v>
          </cell>
          <cell r="AA7">
            <v>602830</v>
          </cell>
          <cell r="AB7">
            <v>5</v>
          </cell>
          <cell r="AE7" t="str">
            <v>3207</v>
          </cell>
          <cell r="AF7">
            <v>41091</v>
          </cell>
          <cell r="AG7">
            <v>10101</v>
          </cell>
          <cell r="AH7">
            <v>14896</v>
          </cell>
          <cell r="AI7">
            <v>24997</v>
          </cell>
          <cell r="AJ7">
            <v>37174</v>
          </cell>
          <cell r="AK7">
            <v>70077</v>
          </cell>
          <cell r="AL7">
            <v>107251</v>
          </cell>
          <cell r="AM7">
            <v>7628</v>
          </cell>
          <cell r="AN7">
            <v>12878</v>
          </cell>
          <cell r="AO7">
            <v>20506</v>
          </cell>
        </row>
        <row r="8">
          <cell r="A8" t="str">
            <v>2807</v>
          </cell>
          <cell r="B8">
            <v>39630</v>
          </cell>
          <cell r="C8">
            <v>158689</v>
          </cell>
          <cell r="D8">
            <v>188052</v>
          </cell>
          <cell r="E8">
            <v>346741</v>
          </cell>
          <cell r="F8">
            <v>5</v>
          </cell>
          <cell r="I8" t="str">
            <v>2807</v>
          </cell>
          <cell r="J8">
            <v>39630</v>
          </cell>
          <cell r="K8">
            <v>1233</v>
          </cell>
          <cell r="L8">
            <v>2802</v>
          </cell>
          <cell r="M8">
            <v>2978</v>
          </cell>
          <cell r="N8">
            <v>7013</v>
          </cell>
          <cell r="O8">
            <v>14026</v>
          </cell>
          <cell r="P8">
            <v>6673</v>
          </cell>
          <cell r="Q8">
            <v>7353</v>
          </cell>
          <cell r="R8">
            <v>22747</v>
          </cell>
          <cell r="S8">
            <v>22264</v>
          </cell>
          <cell r="T8">
            <v>45011</v>
          </cell>
          <cell r="W8" t="str">
            <v>3208</v>
          </cell>
          <cell r="X8">
            <v>41122</v>
          </cell>
          <cell r="Y8">
            <v>161551</v>
          </cell>
          <cell r="Z8">
            <v>564564</v>
          </cell>
          <cell r="AA8">
            <v>726115</v>
          </cell>
          <cell r="AB8">
            <v>6</v>
          </cell>
          <cell r="AE8" t="str">
            <v>3208</v>
          </cell>
          <cell r="AF8">
            <v>41122</v>
          </cell>
          <cell r="AG8">
            <v>10528</v>
          </cell>
          <cell r="AH8">
            <v>17534</v>
          </cell>
          <cell r="AI8">
            <v>28062</v>
          </cell>
          <cell r="AJ8">
            <v>38893</v>
          </cell>
          <cell r="AK8">
            <v>75410</v>
          </cell>
          <cell r="AL8">
            <v>114303</v>
          </cell>
          <cell r="AM8">
            <v>7795</v>
          </cell>
          <cell r="AN8">
            <v>14677</v>
          </cell>
          <cell r="AO8">
            <v>22472</v>
          </cell>
        </row>
        <row r="9">
          <cell r="A9" t="str">
            <v>2808</v>
          </cell>
          <cell r="B9">
            <v>39661</v>
          </cell>
          <cell r="C9">
            <v>160707</v>
          </cell>
          <cell r="D9">
            <v>188052</v>
          </cell>
          <cell r="E9">
            <v>348759</v>
          </cell>
          <cell r="F9">
            <v>5</v>
          </cell>
          <cell r="I9" t="str">
            <v>2808</v>
          </cell>
          <cell r="J9">
            <v>39661</v>
          </cell>
          <cell r="K9">
            <v>1225</v>
          </cell>
          <cell r="L9">
            <v>2816</v>
          </cell>
          <cell r="M9">
            <v>3192</v>
          </cell>
          <cell r="N9">
            <v>7233</v>
          </cell>
          <cell r="O9">
            <v>9581</v>
          </cell>
          <cell r="P9">
            <v>4691</v>
          </cell>
          <cell r="Q9">
            <v>4890</v>
          </cell>
          <cell r="R9">
            <v>16536</v>
          </cell>
          <cell r="S9">
            <v>14727</v>
          </cell>
          <cell r="T9">
            <v>31263</v>
          </cell>
          <cell r="W9" t="str">
            <v>3209</v>
          </cell>
          <cell r="X9">
            <v>41153</v>
          </cell>
          <cell r="Y9">
            <v>172487</v>
          </cell>
          <cell r="Z9">
            <v>636007</v>
          </cell>
          <cell r="AA9">
            <v>808494</v>
          </cell>
          <cell r="AB9">
            <v>6</v>
          </cell>
          <cell r="AE9" t="str">
            <v>3209</v>
          </cell>
          <cell r="AF9">
            <v>41153</v>
          </cell>
          <cell r="AG9">
            <v>12177</v>
          </cell>
          <cell r="AH9">
            <v>20619</v>
          </cell>
          <cell r="AI9">
            <v>32796</v>
          </cell>
          <cell r="AJ9">
            <v>41184</v>
          </cell>
          <cell r="AK9">
            <v>78907</v>
          </cell>
          <cell r="AL9">
            <v>120091</v>
          </cell>
          <cell r="AM9">
            <v>8965</v>
          </cell>
          <cell r="AN9">
            <v>17503</v>
          </cell>
          <cell r="AO9">
            <v>26468</v>
          </cell>
        </row>
        <row r="10">
          <cell r="A10" t="str">
            <v>2809</v>
          </cell>
          <cell r="B10">
            <v>39692</v>
          </cell>
          <cell r="C10">
            <v>579336</v>
          </cell>
          <cell r="D10">
            <v>188052</v>
          </cell>
          <cell r="E10">
            <v>767388</v>
          </cell>
          <cell r="F10">
            <v>5</v>
          </cell>
          <cell r="I10" t="str">
            <v>2809</v>
          </cell>
          <cell r="J10">
            <v>39692</v>
          </cell>
          <cell r="K10">
            <v>1220</v>
          </cell>
          <cell r="L10">
            <v>2856</v>
          </cell>
          <cell r="M10">
            <v>3328</v>
          </cell>
          <cell r="N10">
            <v>7404</v>
          </cell>
          <cell r="O10">
            <v>11331</v>
          </cell>
          <cell r="P10">
            <v>5604</v>
          </cell>
          <cell r="Q10">
            <v>5727</v>
          </cell>
          <cell r="R10">
            <v>19283</v>
          </cell>
          <cell r="S10">
            <v>17618</v>
          </cell>
          <cell r="T10">
            <v>36901</v>
          </cell>
          <cell r="W10" t="str">
            <v>3210</v>
          </cell>
          <cell r="X10">
            <v>41183</v>
          </cell>
          <cell r="Y10">
            <v>198518</v>
          </cell>
          <cell r="Z10">
            <v>698161</v>
          </cell>
          <cell r="AA10">
            <v>896679</v>
          </cell>
          <cell r="AB10">
            <v>6</v>
          </cell>
          <cell r="AE10" t="str">
            <v>3210</v>
          </cell>
          <cell r="AF10">
            <v>41183</v>
          </cell>
          <cell r="AG10">
            <v>13228</v>
          </cell>
          <cell r="AH10">
            <v>24704</v>
          </cell>
          <cell r="AI10">
            <v>37932</v>
          </cell>
          <cell r="AJ10">
            <v>41786</v>
          </cell>
          <cell r="AK10">
            <v>83386</v>
          </cell>
          <cell r="AL10">
            <v>125172</v>
          </cell>
          <cell r="AM10">
            <v>9978</v>
          </cell>
          <cell r="AN10">
            <v>21557</v>
          </cell>
          <cell r="AO10">
            <v>31535</v>
          </cell>
        </row>
        <row r="11">
          <cell r="A11" t="str">
            <v>2810</v>
          </cell>
          <cell r="B11">
            <v>39722</v>
          </cell>
          <cell r="C11">
            <v>1115685</v>
          </cell>
          <cell r="D11">
            <v>188052</v>
          </cell>
          <cell r="E11">
            <v>1303737</v>
          </cell>
          <cell r="F11">
            <v>5</v>
          </cell>
          <cell r="I11" t="str">
            <v>2810</v>
          </cell>
          <cell r="J11">
            <v>39722</v>
          </cell>
          <cell r="K11">
            <v>1214</v>
          </cell>
          <cell r="L11">
            <v>2893</v>
          </cell>
          <cell r="M11">
            <v>3545</v>
          </cell>
          <cell r="N11">
            <v>7652</v>
          </cell>
          <cell r="O11">
            <v>14161</v>
          </cell>
          <cell r="P11">
            <v>7670</v>
          </cell>
          <cell r="Q11">
            <v>6491</v>
          </cell>
          <cell r="R11">
            <v>26733</v>
          </cell>
          <cell r="S11">
            <v>19982</v>
          </cell>
          <cell r="T11">
            <v>46715</v>
          </cell>
          <cell r="W11" t="str">
            <v>3211</v>
          </cell>
          <cell r="X11">
            <v>41214</v>
          </cell>
          <cell r="Y11">
            <v>205011</v>
          </cell>
          <cell r="Z11">
            <v>727053</v>
          </cell>
          <cell r="AA11">
            <v>932064</v>
          </cell>
          <cell r="AB11">
            <v>6</v>
          </cell>
          <cell r="AE11" t="str">
            <v>3211</v>
          </cell>
          <cell r="AF11">
            <v>41214</v>
          </cell>
          <cell r="AG11">
            <v>13080</v>
          </cell>
          <cell r="AH11">
            <v>24097</v>
          </cell>
          <cell r="AI11">
            <v>37177</v>
          </cell>
          <cell r="AJ11">
            <v>41414</v>
          </cell>
          <cell r="AK11">
            <v>86936</v>
          </cell>
          <cell r="AL11">
            <v>128350</v>
          </cell>
          <cell r="AM11">
            <v>9938</v>
          </cell>
          <cell r="AN11">
            <v>21428</v>
          </cell>
          <cell r="AO11">
            <v>31366</v>
          </cell>
        </row>
        <row r="12">
          <cell r="A12" t="str">
            <v>2811</v>
          </cell>
          <cell r="B12">
            <v>39753</v>
          </cell>
          <cell r="C12">
            <v>1189147</v>
          </cell>
          <cell r="D12">
            <v>188052</v>
          </cell>
          <cell r="E12">
            <v>1377199</v>
          </cell>
          <cell r="F12">
            <v>5</v>
          </cell>
          <cell r="I12" t="str">
            <v>2811</v>
          </cell>
          <cell r="J12">
            <v>39753</v>
          </cell>
          <cell r="K12">
            <v>1226</v>
          </cell>
          <cell r="L12">
            <v>2992</v>
          </cell>
          <cell r="M12">
            <v>3673</v>
          </cell>
          <cell r="N12">
            <v>7891</v>
          </cell>
          <cell r="O12">
            <v>13291</v>
          </cell>
          <cell r="P12">
            <v>7463</v>
          </cell>
          <cell r="Q12">
            <v>5828</v>
          </cell>
          <cell r="R12">
            <v>27324</v>
          </cell>
          <cell r="S12">
            <v>17644</v>
          </cell>
          <cell r="T12">
            <v>44968</v>
          </cell>
          <cell r="W12" t="str">
            <v>3212</v>
          </cell>
          <cell r="X12">
            <v>41244</v>
          </cell>
          <cell r="Y12">
            <v>220442</v>
          </cell>
          <cell r="Z12">
            <v>789904</v>
          </cell>
          <cell r="AA12">
            <v>1010346</v>
          </cell>
          <cell r="AB12">
            <v>6</v>
          </cell>
          <cell r="AE12" t="str">
            <v>3212</v>
          </cell>
          <cell r="AF12">
            <v>41244</v>
          </cell>
          <cell r="AG12">
            <v>13706</v>
          </cell>
          <cell r="AH12">
            <v>28441</v>
          </cell>
          <cell r="AI12">
            <v>42147</v>
          </cell>
          <cell r="AJ12">
            <v>41314</v>
          </cell>
          <cell r="AK12">
            <v>88498</v>
          </cell>
          <cell r="AL12">
            <v>129812</v>
          </cell>
          <cell r="AM12">
            <v>10547</v>
          </cell>
          <cell r="AN12">
            <v>25816</v>
          </cell>
          <cell r="AO12">
            <v>36363</v>
          </cell>
        </row>
        <row r="13">
          <cell r="A13" t="str">
            <v>2812</v>
          </cell>
          <cell r="B13">
            <v>39783</v>
          </cell>
          <cell r="C13">
            <v>1358290</v>
          </cell>
          <cell r="D13">
            <v>188404</v>
          </cell>
          <cell r="E13">
            <v>1546694</v>
          </cell>
          <cell r="F13">
            <v>6</v>
          </cell>
          <cell r="I13" t="str">
            <v>2812</v>
          </cell>
          <cell r="J13">
            <v>39783</v>
          </cell>
          <cell r="K13">
            <v>1226</v>
          </cell>
          <cell r="L13">
            <v>2930</v>
          </cell>
          <cell r="M13">
            <v>3907</v>
          </cell>
          <cell r="N13">
            <v>8063</v>
          </cell>
          <cell r="O13">
            <v>11525</v>
          </cell>
          <cell r="P13">
            <v>6593</v>
          </cell>
          <cell r="Q13">
            <v>4932</v>
          </cell>
          <cell r="R13">
            <v>24207</v>
          </cell>
          <cell r="S13">
            <v>15544</v>
          </cell>
          <cell r="T13">
            <v>39751</v>
          </cell>
          <cell r="W13" t="str">
            <v>3301</v>
          </cell>
          <cell r="X13">
            <v>41275</v>
          </cell>
          <cell r="Y13">
            <v>208058</v>
          </cell>
          <cell r="Z13">
            <v>731466</v>
          </cell>
          <cell r="AA13">
            <v>939524</v>
          </cell>
          <cell r="AB13">
            <v>6</v>
          </cell>
          <cell r="AE13" t="str">
            <v>3301</v>
          </cell>
          <cell r="AF13">
            <v>41275</v>
          </cell>
          <cell r="AG13">
            <v>13108</v>
          </cell>
          <cell r="AH13">
            <v>33481</v>
          </cell>
          <cell r="AI13">
            <v>46589</v>
          </cell>
          <cell r="AJ13">
            <v>38830</v>
          </cell>
          <cell r="AK13">
            <v>91778</v>
          </cell>
          <cell r="AL13">
            <v>130608</v>
          </cell>
          <cell r="AM13">
            <v>9200</v>
          </cell>
          <cell r="AN13">
            <v>23256</v>
          </cell>
          <cell r="AO13">
            <v>32456</v>
          </cell>
        </row>
        <row r="14">
          <cell r="A14" t="str">
            <v>2901</v>
          </cell>
          <cell r="B14">
            <v>39814</v>
          </cell>
          <cell r="C14">
            <v>1445808</v>
          </cell>
          <cell r="D14">
            <v>188458</v>
          </cell>
          <cell r="E14">
            <v>1634266</v>
          </cell>
          <cell r="F14">
            <v>6</v>
          </cell>
          <cell r="I14" t="str">
            <v>2901</v>
          </cell>
          <cell r="J14">
            <v>39814</v>
          </cell>
          <cell r="K14">
            <v>1212</v>
          </cell>
          <cell r="L14">
            <v>3079</v>
          </cell>
          <cell r="M14">
            <v>4148</v>
          </cell>
          <cell r="N14">
            <v>8439</v>
          </cell>
          <cell r="O14">
            <v>13515</v>
          </cell>
          <cell r="P14">
            <v>7979</v>
          </cell>
          <cell r="Q14">
            <v>5536</v>
          </cell>
          <cell r="R14">
            <v>29078</v>
          </cell>
          <cell r="S14">
            <v>17992</v>
          </cell>
          <cell r="T14">
            <v>47070</v>
          </cell>
          <cell r="W14" t="str">
            <v>3302</v>
          </cell>
          <cell r="X14">
            <v>41306</v>
          </cell>
          <cell r="Y14">
            <v>229247</v>
          </cell>
          <cell r="Z14">
            <v>797281</v>
          </cell>
          <cell r="AA14">
            <v>1026528</v>
          </cell>
          <cell r="AB14">
            <v>6</v>
          </cell>
          <cell r="AE14" t="str">
            <v>3302</v>
          </cell>
          <cell r="AF14">
            <v>41306</v>
          </cell>
          <cell r="AG14">
            <v>13385</v>
          </cell>
          <cell r="AH14">
            <v>34016</v>
          </cell>
          <cell r="AI14">
            <v>47401</v>
          </cell>
          <cell r="AJ14">
            <v>37420</v>
          </cell>
          <cell r="AK14">
            <v>94769</v>
          </cell>
          <cell r="AL14">
            <v>132189</v>
          </cell>
          <cell r="AM14">
            <v>9604</v>
          </cell>
          <cell r="AN14">
            <v>24914</v>
          </cell>
          <cell r="AO14">
            <v>34518</v>
          </cell>
        </row>
        <row r="15">
          <cell r="A15" t="str">
            <v>2902</v>
          </cell>
          <cell r="B15">
            <v>39845</v>
          </cell>
          <cell r="C15">
            <v>1521046</v>
          </cell>
          <cell r="D15">
            <v>188477</v>
          </cell>
          <cell r="E15">
            <v>1709523</v>
          </cell>
          <cell r="F15">
            <v>6</v>
          </cell>
          <cell r="I15" t="str">
            <v>2902</v>
          </cell>
          <cell r="J15">
            <v>39845</v>
          </cell>
          <cell r="K15">
            <v>1215</v>
          </cell>
          <cell r="L15">
            <v>3178</v>
          </cell>
          <cell r="M15">
            <v>4468</v>
          </cell>
          <cell r="N15">
            <v>8861</v>
          </cell>
          <cell r="O15">
            <v>13312</v>
          </cell>
          <cell r="P15">
            <v>7784</v>
          </cell>
          <cell r="Q15">
            <v>5528</v>
          </cell>
          <cell r="R15">
            <v>28523</v>
          </cell>
          <cell r="S15">
            <v>17460</v>
          </cell>
          <cell r="T15">
            <v>45983</v>
          </cell>
          <cell r="W15" t="str">
            <v>3303</v>
          </cell>
          <cell r="X15">
            <v>41334</v>
          </cell>
          <cell r="Y15">
            <v>260415</v>
          </cell>
          <cell r="Z15">
            <v>922537</v>
          </cell>
          <cell r="AA15">
            <v>1182952</v>
          </cell>
          <cell r="AB15">
            <v>6</v>
          </cell>
          <cell r="AE15" t="str">
            <v>3303</v>
          </cell>
          <cell r="AF15">
            <v>41334</v>
          </cell>
          <cell r="AG15">
            <v>14564</v>
          </cell>
          <cell r="AH15">
            <v>40782</v>
          </cell>
          <cell r="AI15">
            <v>55346</v>
          </cell>
          <cell r="AJ15">
            <v>35997</v>
          </cell>
          <cell r="AK15">
            <v>98843</v>
          </cell>
          <cell r="AL15">
            <v>134840</v>
          </cell>
          <cell r="AM15">
            <v>10640</v>
          </cell>
          <cell r="AN15">
            <v>30993</v>
          </cell>
          <cell r="AO15">
            <v>41633</v>
          </cell>
        </row>
        <row r="16">
          <cell r="A16" t="str">
            <v>2903</v>
          </cell>
          <cell r="B16">
            <v>39873</v>
          </cell>
          <cell r="C16">
            <v>1580311</v>
          </cell>
          <cell r="D16">
            <v>455958</v>
          </cell>
          <cell r="E16">
            <v>2036269</v>
          </cell>
          <cell r="F16">
            <v>6</v>
          </cell>
          <cell r="I16" t="str">
            <v>2903</v>
          </cell>
          <cell r="J16">
            <v>39873</v>
          </cell>
          <cell r="K16">
            <v>1234</v>
          </cell>
          <cell r="L16">
            <v>3359</v>
          </cell>
          <cell r="M16">
            <v>4736</v>
          </cell>
          <cell r="N16">
            <v>9329</v>
          </cell>
          <cell r="O16">
            <v>15113</v>
          </cell>
          <cell r="P16">
            <v>9122</v>
          </cell>
          <cell r="Q16">
            <v>5991</v>
          </cell>
          <cell r="R16">
            <v>32719</v>
          </cell>
          <cell r="S16">
            <v>19071</v>
          </cell>
          <cell r="T16">
            <v>51790</v>
          </cell>
          <cell r="W16" t="str">
            <v>3304</v>
          </cell>
          <cell r="X16">
            <v>41365</v>
          </cell>
          <cell r="Y16">
            <v>297012</v>
          </cell>
          <cell r="Z16">
            <v>942041</v>
          </cell>
          <cell r="AA16">
            <v>1239053</v>
          </cell>
          <cell r="AB16">
            <v>6</v>
          </cell>
          <cell r="AE16" t="str">
            <v>3304</v>
          </cell>
          <cell r="AF16">
            <v>41365</v>
          </cell>
          <cell r="AG16">
            <v>15207</v>
          </cell>
          <cell r="AH16">
            <v>43332</v>
          </cell>
          <cell r="AI16">
            <v>58539</v>
          </cell>
          <cell r="AJ16">
            <v>36222</v>
          </cell>
          <cell r="AK16">
            <v>101481</v>
          </cell>
          <cell r="AL16">
            <v>137703</v>
          </cell>
          <cell r="AM16">
            <v>11174</v>
          </cell>
          <cell r="AN16">
            <v>33087</v>
          </cell>
          <cell r="AO16">
            <v>44261</v>
          </cell>
        </row>
        <row r="17">
          <cell r="A17" t="str">
            <v>2904</v>
          </cell>
          <cell r="B17">
            <v>39904</v>
          </cell>
          <cell r="C17">
            <v>1695103</v>
          </cell>
          <cell r="D17">
            <v>687496</v>
          </cell>
          <cell r="E17">
            <v>2382599</v>
          </cell>
          <cell r="F17">
            <v>6</v>
          </cell>
          <cell r="I17" t="str">
            <v>2904</v>
          </cell>
          <cell r="J17">
            <v>39904</v>
          </cell>
          <cell r="K17">
            <v>1136</v>
          </cell>
          <cell r="L17">
            <v>3378</v>
          </cell>
          <cell r="M17">
            <v>4763</v>
          </cell>
          <cell r="N17">
            <v>9277</v>
          </cell>
          <cell r="O17">
            <v>14440</v>
          </cell>
          <cell r="P17">
            <v>5745</v>
          </cell>
          <cell r="Q17">
            <v>8695</v>
          </cell>
          <cell r="R17">
            <v>23974</v>
          </cell>
          <cell r="S17">
            <v>26320</v>
          </cell>
          <cell r="T17">
            <v>50294</v>
          </cell>
          <cell r="W17" t="str">
            <v>3305</v>
          </cell>
          <cell r="X17">
            <v>41395</v>
          </cell>
          <cell r="Y17">
            <v>315434</v>
          </cell>
          <cell r="Z17">
            <v>1014635</v>
          </cell>
          <cell r="AA17">
            <v>1330069</v>
          </cell>
          <cell r="AB17">
            <v>7</v>
          </cell>
          <cell r="AE17" t="str">
            <v>3305</v>
          </cell>
          <cell r="AF17">
            <v>41395</v>
          </cell>
          <cell r="AG17">
            <v>16388</v>
          </cell>
          <cell r="AH17">
            <v>46937</v>
          </cell>
          <cell r="AI17">
            <v>63325</v>
          </cell>
          <cell r="AJ17">
            <v>36605</v>
          </cell>
          <cell r="AK17">
            <v>103062</v>
          </cell>
          <cell r="AL17">
            <v>139667</v>
          </cell>
          <cell r="AM17">
            <v>12282</v>
          </cell>
          <cell r="AN17">
            <v>37791</v>
          </cell>
          <cell r="AO17">
            <v>50073</v>
          </cell>
        </row>
        <row r="18">
          <cell r="A18" t="str">
            <v>2905</v>
          </cell>
          <cell r="B18">
            <v>39934</v>
          </cell>
          <cell r="C18">
            <v>1885829</v>
          </cell>
          <cell r="D18">
            <v>929471</v>
          </cell>
          <cell r="E18">
            <v>2815300</v>
          </cell>
          <cell r="F18">
            <v>6</v>
          </cell>
          <cell r="I18" t="str">
            <v>2905</v>
          </cell>
          <cell r="J18">
            <v>39934</v>
          </cell>
          <cell r="K18">
            <v>1117</v>
          </cell>
          <cell r="L18">
            <v>3065</v>
          </cell>
          <cell r="M18">
            <v>4984</v>
          </cell>
          <cell r="N18">
            <v>9166</v>
          </cell>
          <cell r="O18">
            <v>15569</v>
          </cell>
          <cell r="P18">
            <v>8345</v>
          </cell>
          <cell r="Q18">
            <v>7224</v>
          </cell>
          <cell r="R18">
            <v>31401</v>
          </cell>
          <cell r="S18">
            <v>24991</v>
          </cell>
          <cell r="T18">
            <v>56392</v>
          </cell>
          <cell r="W18" t="str">
            <v>3306</v>
          </cell>
          <cell r="X18">
            <v>41426</v>
          </cell>
          <cell r="Y18">
            <v>324214</v>
          </cell>
          <cell r="Z18">
            <v>1033737</v>
          </cell>
          <cell r="AA18">
            <v>1357951</v>
          </cell>
          <cell r="AB18">
            <v>7</v>
          </cell>
          <cell r="AE18" t="str">
            <v>3306</v>
          </cell>
          <cell r="AF18">
            <v>41426</v>
          </cell>
          <cell r="AG18">
            <v>16643</v>
          </cell>
          <cell r="AH18">
            <v>46730</v>
          </cell>
          <cell r="AI18">
            <v>63373</v>
          </cell>
          <cell r="AJ18">
            <v>37563</v>
          </cell>
          <cell r="AK18">
            <v>103742</v>
          </cell>
          <cell r="AL18">
            <v>141305</v>
          </cell>
          <cell r="AM18">
            <v>12501</v>
          </cell>
          <cell r="AN18">
            <v>38080</v>
          </cell>
          <cell r="AO18">
            <v>50581</v>
          </cell>
        </row>
        <row r="19">
          <cell r="A19" t="str">
            <v>2906</v>
          </cell>
          <cell r="B19">
            <v>39965</v>
          </cell>
          <cell r="C19">
            <v>2213251</v>
          </cell>
          <cell r="D19">
            <v>1029126</v>
          </cell>
          <cell r="E19">
            <v>3242377</v>
          </cell>
          <cell r="F19">
            <v>6</v>
          </cell>
          <cell r="I19" t="str">
            <v>2906</v>
          </cell>
          <cell r="J19">
            <v>39965</v>
          </cell>
          <cell r="K19">
            <v>1114</v>
          </cell>
          <cell r="L19">
            <v>3147</v>
          </cell>
          <cell r="M19">
            <v>5127</v>
          </cell>
          <cell r="N19">
            <v>9388</v>
          </cell>
          <cell r="O19">
            <v>17966</v>
          </cell>
          <cell r="P19">
            <v>9417</v>
          </cell>
          <cell r="Q19">
            <v>8549</v>
          </cell>
          <cell r="R19">
            <v>34587</v>
          </cell>
          <cell r="S19">
            <v>29837</v>
          </cell>
          <cell r="T19">
            <v>64424</v>
          </cell>
          <cell r="W19" t="str">
            <v>3307</v>
          </cell>
          <cell r="X19">
            <v>41456</v>
          </cell>
          <cell r="Y19">
            <v>369738</v>
          </cell>
          <cell r="Z19">
            <v>1101790</v>
          </cell>
          <cell r="AA19">
            <v>1471528</v>
          </cell>
          <cell r="AB19">
            <v>7</v>
          </cell>
          <cell r="AE19" t="str">
            <v>3307</v>
          </cell>
          <cell r="AF19">
            <v>41456</v>
          </cell>
          <cell r="AG19">
            <v>18440</v>
          </cell>
          <cell r="AH19">
            <v>51139</v>
          </cell>
          <cell r="AI19">
            <v>69579</v>
          </cell>
          <cell r="AJ19">
            <v>38733</v>
          </cell>
          <cell r="AK19">
            <v>105189</v>
          </cell>
          <cell r="AL19">
            <v>143922</v>
          </cell>
          <cell r="AM19">
            <v>13817</v>
          </cell>
          <cell r="AN19">
            <v>42456</v>
          </cell>
          <cell r="AO19">
            <v>56273</v>
          </cell>
        </row>
        <row r="20">
          <cell r="A20" t="str">
            <v>2907</v>
          </cell>
          <cell r="B20">
            <v>39995</v>
          </cell>
          <cell r="C20">
            <v>2400662</v>
          </cell>
          <cell r="D20">
            <v>1361850</v>
          </cell>
          <cell r="E20">
            <v>3762512</v>
          </cell>
          <cell r="F20">
            <v>6</v>
          </cell>
          <cell r="I20" t="str">
            <v>2907</v>
          </cell>
          <cell r="J20">
            <v>39995</v>
          </cell>
          <cell r="K20">
            <v>1105</v>
          </cell>
          <cell r="L20">
            <v>3354</v>
          </cell>
          <cell r="M20">
            <v>5482</v>
          </cell>
          <cell r="N20">
            <v>9941</v>
          </cell>
          <cell r="O20">
            <v>20232</v>
          </cell>
          <cell r="P20">
            <v>10278</v>
          </cell>
          <cell r="Q20">
            <v>9954</v>
          </cell>
          <cell r="R20">
            <v>38072</v>
          </cell>
          <cell r="S20">
            <v>35616</v>
          </cell>
          <cell r="T20">
            <v>73688</v>
          </cell>
          <cell r="W20" t="str">
            <v>3308</v>
          </cell>
          <cell r="X20">
            <v>41487</v>
          </cell>
          <cell r="Y20">
            <v>370634</v>
          </cell>
          <cell r="Z20">
            <v>1150579</v>
          </cell>
          <cell r="AA20">
            <v>1521213</v>
          </cell>
          <cell r="AB20">
            <v>7</v>
          </cell>
          <cell r="AE20" t="str">
            <v>3308</v>
          </cell>
          <cell r="AF20">
            <v>41487</v>
          </cell>
          <cell r="AG20">
            <v>18528</v>
          </cell>
          <cell r="AH20">
            <v>52413</v>
          </cell>
          <cell r="AI20">
            <v>70941</v>
          </cell>
          <cell r="AJ20">
            <v>38609</v>
          </cell>
          <cell r="AK20">
            <v>107502</v>
          </cell>
          <cell r="AL20">
            <v>146111</v>
          </cell>
          <cell r="AM20">
            <v>13920</v>
          </cell>
          <cell r="AN20">
            <v>43267</v>
          </cell>
          <cell r="AO20">
            <v>57187</v>
          </cell>
        </row>
        <row r="21">
          <cell r="A21" t="str">
            <v>2908</v>
          </cell>
          <cell r="B21">
            <v>40026</v>
          </cell>
          <cell r="C21">
            <v>2689731</v>
          </cell>
          <cell r="D21">
            <v>1548239</v>
          </cell>
          <cell r="E21">
            <v>4237970</v>
          </cell>
          <cell r="F21">
            <v>6</v>
          </cell>
          <cell r="I21" t="str">
            <v>2908</v>
          </cell>
          <cell r="J21">
            <v>40026</v>
          </cell>
          <cell r="K21">
            <v>1136</v>
          </cell>
          <cell r="L21">
            <v>3672</v>
          </cell>
          <cell r="M21">
            <v>6023</v>
          </cell>
          <cell r="N21">
            <v>10831</v>
          </cell>
          <cell r="O21">
            <v>23436</v>
          </cell>
          <cell r="P21">
            <v>10629</v>
          </cell>
          <cell r="Q21">
            <v>12807</v>
          </cell>
          <cell r="R21">
            <v>39824</v>
          </cell>
          <cell r="S21">
            <v>49627</v>
          </cell>
          <cell r="T21">
            <v>89451</v>
          </cell>
          <cell r="W21" t="str">
            <v>3309</v>
          </cell>
          <cell r="X21">
            <v>41518</v>
          </cell>
          <cell r="Y21">
            <v>401497</v>
          </cell>
          <cell r="Z21">
            <v>1190880</v>
          </cell>
          <cell r="AA21">
            <v>1592377</v>
          </cell>
          <cell r="AB21">
            <v>7</v>
          </cell>
          <cell r="AE21" t="str">
            <v>3309</v>
          </cell>
          <cell r="AF21">
            <v>41518</v>
          </cell>
          <cell r="AG21">
            <v>19888</v>
          </cell>
          <cell r="AH21">
            <v>54348</v>
          </cell>
          <cell r="AI21">
            <v>74236</v>
          </cell>
          <cell r="AJ21">
            <v>39814</v>
          </cell>
          <cell r="AK21">
            <v>109124</v>
          </cell>
          <cell r="AL21">
            <v>148938</v>
          </cell>
          <cell r="AM21">
            <v>15184</v>
          </cell>
          <cell r="AN21">
            <v>46556</v>
          </cell>
          <cell r="AO21">
            <v>61740</v>
          </cell>
        </row>
        <row r="22">
          <cell r="A22" t="str">
            <v>2909</v>
          </cell>
          <cell r="B22">
            <v>40057</v>
          </cell>
          <cell r="C22">
            <v>2880199</v>
          </cell>
          <cell r="D22">
            <v>2084213</v>
          </cell>
          <cell r="E22">
            <v>4964412</v>
          </cell>
          <cell r="F22">
            <v>6</v>
          </cell>
          <cell r="I22" t="str">
            <v>2909</v>
          </cell>
          <cell r="J22">
            <v>40057</v>
          </cell>
          <cell r="K22">
            <v>1119</v>
          </cell>
          <cell r="L22">
            <v>4381</v>
          </cell>
          <cell r="M22">
            <v>11799</v>
          </cell>
          <cell r="N22">
            <v>17299</v>
          </cell>
          <cell r="O22">
            <v>38562</v>
          </cell>
          <cell r="P22">
            <v>15853</v>
          </cell>
          <cell r="Q22">
            <v>22709</v>
          </cell>
          <cell r="R22">
            <v>60337</v>
          </cell>
          <cell r="S22">
            <v>90883</v>
          </cell>
          <cell r="T22">
            <v>151220</v>
          </cell>
          <cell r="W22" t="str">
            <v>3310</v>
          </cell>
          <cell r="X22">
            <v>41548</v>
          </cell>
          <cell r="Y22">
            <v>411903</v>
          </cell>
          <cell r="Z22">
            <v>1260160</v>
          </cell>
          <cell r="AA22">
            <v>1672063</v>
          </cell>
          <cell r="AB22">
            <v>7</v>
          </cell>
          <cell r="AE22" t="str">
            <v>3310</v>
          </cell>
          <cell r="AF22">
            <v>41548</v>
          </cell>
          <cell r="AG22">
            <v>20664</v>
          </cell>
          <cell r="AH22">
            <v>56551</v>
          </cell>
          <cell r="AI22">
            <v>77215</v>
          </cell>
          <cell r="AJ22">
            <v>40178</v>
          </cell>
          <cell r="AK22">
            <v>110979</v>
          </cell>
          <cell r="AL22">
            <v>151157</v>
          </cell>
          <cell r="AM22">
            <v>15821</v>
          </cell>
          <cell r="AN22">
            <v>48422</v>
          </cell>
          <cell r="AO22">
            <v>64243</v>
          </cell>
        </row>
        <row r="23">
          <cell r="A23" t="str">
            <v>2910</v>
          </cell>
          <cell r="B23">
            <v>40087</v>
          </cell>
          <cell r="C23">
            <v>3337837</v>
          </cell>
          <cell r="D23">
            <v>2400377</v>
          </cell>
          <cell r="E23">
            <v>5738214</v>
          </cell>
          <cell r="F23">
            <v>6</v>
          </cell>
          <cell r="I23" t="str">
            <v>2910</v>
          </cell>
          <cell r="J23">
            <v>40087</v>
          </cell>
          <cell r="K23">
            <v>1142</v>
          </cell>
          <cell r="L23">
            <v>5021</v>
          </cell>
          <cell r="M23">
            <v>14877</v>
          </cell>
          <cell r="N23">
            <v>21040</v>
          </cell>
          <cell r="O23">
            <v>55975</v>
          </cell>
          <cell r="P23">
            <v>19843</v>
          </cell>
          <cell r="Q23">
            <v>36132</v>
          </cell>
          <cell r="R23">
            <v>74483</v>
          </cell>
          <cell r="S23">
            <v>150440</v>
          </cell>
          <cell r="T23">
            <v>224923</v>
          </cell>
          <cell r="W23" t="str">
            <v>3311</v>
          </cell>
          <cell r="X23">
            <v>41579</v>
          </cell>
          <cell r="Y23">
            <v>422499</v>
          </cell>
          <cell r="Z23">
            <v>1292601</v>
          </cell>
          <cell r="AA23">
            <v>1715100</v>
          </cell>
          <cell r="AB23">
            <v>7</v>
          </cell>
          <cell r="AE23" t="str">
            <v>3311</v>
          </cell>
          <cell r="AF23">
            <v>41579</v>
          </cell>
          <cell r="AG23">
            <v>21093</v>
          </cell>
          <cell r="AH23">
            <v>60528</v>
          </cell>
          <cell r="AI23">
            <v>81621</v>
          </cell>
          <cell r="AJ23">
            <v>39848</v>
          </cell>
          <cell r="AK23">
            <v>115778</v>
          </cell>
          <cell r="AL23">
            <v>155626</v>
          </cell>
          <cell r="AM23">
            <v>16193</v>
          </cell>
          <cell r="AN23">
            <v>51206</v>
          </cell>
          <cell r="AO23">
            <v>67399</v>
          </cell>
        </row>
        <row r="24">
          <cell r="A24" t="str">
            <v>2911</v>
          </cell>
          <cell r="B24">
            <v>40118</v>
          </cell>
          <cell r="C24">
            <v>3631877</v>
          </cell>
          <cell r="D24">
            <v>2544808</v>
          </cell>
          <cell r="E24">
            <v>6176685</v>
          </cell>
          <cell r="F24">
            <v>6</v>
          </cell>
          <cell r="I24" t="str">
            <v>2911</v>
          </cell>
          <cell r="J24">
            <v>40118</v>
          </cell>
          <cell r="K24">
            <v>1115</v>
          </cell>
          <cell r="L24">
            <v>5184</v>
          </cell>
          <cell r="M24">
            <v>15378</v>
          </cell>
          <cell r="N24">
            <v>21677</v>
          </cell>
          <cell r="O24">
            <v>65689</v>
          </cell>
          <cell r="P24">
            <v>22038</v>
          </cell>
          <cell r="Q24">
            <v>43651</v>
          </cell>
          <cell r="R24">
            <v>88665</v>
          </cell>
          <cell r="S24">
            <v>184695</v>
          </cell>
          <cell r="T24">
            <v>273360</v>
          </cell>
          <cell r="W24" t="str">
            <v>3312</v>
          </cell>
          <cell r="X24">
            <v>41609</v>
          </cell>
          <cell r="Y24">
            <v>456572</v>
          </cell>
          <cell r="Z24">
            <v>1386768</v>
          </cell>
          <cell r="AA24">
            <v>1843340</v>
          </cell>
          <cell r="AB24">
            <v>7</v>
          </cell>
          <cell r="AE24" t="str">
            <v>3312</v>
          </cell>
          <cell r="AF24">
            <v>41609</v>
          </cell>
          <cell r="AG24">
            <v>21231</v>
          </cell>
          <cell r="AH24">
            <v>61670</v>
          </cell>
          <cell r="AI24">
            <v>82901</v>
          </cell>
          <cell r="AJ24">
            <v>39676</v>
          </cell>
          <cell r="AK24">
            <v>118406</v>
          </cell>
          <cell r="AL24">
            <v>158082</v>
          </cell>
          <cell r="AM24">
            <v>16456</v>
          </cell>
          <cell r="AN24">
            <v>52984</v>
          </cell>
          <cell r="AO24">
            <v>69440</v>
          </cell>
        </row>
        <row r="25">
          <cell r="A25" t="str">
            <v>2912</v>
          </cell>
          <cell r="B25">
            <v>40148</v>
          </cell>
          <cell r="C25">
            <v>3966929</v>
          </cell>
          <cell r="D25">
            <v>2870325</v>
          </cell>
          <cell r="E25">
            <v>6837254</v>
          </cell>
          <cell r="F25">
            <v>6</v>
          </cell>
          <cell r="I25" t="str">
            <v>2912</v>
          </cell>
          <cell r="J25">
            <v>40148</v>
          </cell>
          <cell r="K25">
            <v>1104</v>
          </cell>
          <cell r="L25">
            <v>5455</v>
          </cell>
          <cell r="M25">
            <v>16205</v>
          </cell>
          <cell r="N25">
            <v>22764</v>
          </cell>
          <cell r="O25">
            <v>70380</v>
          </cell>
          <cell r="P25">
            <v>21186</v>
          </cell>
          <cell r="Q25">
            <v>49194</v>
          </cell>
          <cell r="R25">
            <v>85305</v>
          </cell>
          <cell r="S25">
            <v>211173</v>
          </cell>
          <cell r="T25">
            <v>296478</v>
          </cell>
          <cell r="W25" t="str">
            <v>3401</v>
          </cell>
          <cell r="X25">
            <v>41640</v>
          </cell>
          <cell r="Y25">
            <v>438660</v>
          </cell>
          <cell r="Z25">
            <v>1350535</v>
          </cell>
          <cell r="AA25">
            <v>1789195</v>
          </cell>
          <cell r="AB25">
            <v>8</v>
          </cell>
          <cell r="AE25" t="str">
            <v>3401</v>
          </cell>
          <cell r="AF25">
            <v>41640</v>
          </cell>
          <cell r="AG25">
            <v>20790</v>
          </cell>
          <cell r="AH25">
            <v>61141</v>
          </cell>
          <cell r="AI25">
            <v>81931</v>
          </cell>
          <cell r="AJ25">
            <v>41178</v>
          </cell>
          <cell r="AK25">
            <v>127397</v>
          </cell>
          <cell r="AL25">
            <v>168575</v>
          </cell>
          <cell r="AM25">
            <v>16628</v>
          </cell>
          <cell r="AN25">
            <v>55322</v>
          </cell>
          <cell r="AO25">
            <v>71950</v>
          </cell>
        </row>
        <row r="26">
          <cell r="A26" t="str">
            <v>3001</v>
          </cell>
          <cell r="B26">
            <v>40179</v>
          </cell>
          <cell r="C26">
            <v>4070372</v>
          </cell>
          <cell r="D26">
            <v>3058470</v>
          </cell>
          <cell r="E26">
            <v>7128842</v>
          </cell>
          <cell r="F26">
            <v>6</v>
          </cell>
          <cell r="I26" t="str">
            <v>3001</v>
          </cell>
          <cell r="J26">
            <v>40179</v>
          </cell>
          <cell r="K26">
            <v>1132</v>
          </cell>
          <cell r="L26">
            <v>5533</v>
          </cell>
          <cell r="M26">
            <v>16654</v>
          </cell>
          <cell r="N26">
            <v>23319</v>
          </cell>
          <cell r="O26">
            <v>77670</v>
          </cell>
          <cell r="P26">
            <v>23629</v>
          </cell>
          <cell r="Q26">
            <v>54041</v>
          </cell>
          <cell r="R26">
            <v>96493</v>
          </cell>
          <cell r="S26">
            <v>234478</v>
          </cell>
          <cell r="T26">
            <v>330971</v>
          </cell>
          <cell r="W26" t="str">
            <v>3402</v>
          </cell>
          <cell r="X26">
            <v>41671</v>
          </cell>
          <cell r="Y26">
            <v>442790</v>
          </cell>
          <cell r="Z26">
            <v>1436607</v>
          </cell>
          <cell r="AA26">
            <v>1879397</v>
          </cell>
          <cell r="AB26">
            <v>8</v>
          </cell>
          <cell r="AE26" t="str">
            <v>3402</v>
          </cell>
          <cell r="AF26">
            <v>41671</v>
          </cell>
          <cell r="AG26">
            <v>21117</v>
          </cell>
          <cell r="AH26">
            <v>63461</v>
          </cell>
          <cell r="AI26">
            <v>84578</v>
          </cell>
          <cell r="AJ26">
            <v>41343</v>
          </cell>
          <cell r="AK26">
            <v>130948</v>
          </cell>
          <cell r="AL26">
            <v>172291</v>
          </cell>
          <cell r="AM26">
            <v>17047</v>
          </cell>
          <cell r="AN26">
            <v>57582</v>
          </cell>
          <cell r="AO26">
            <v>74629</v>
          </cell>
        </row>
        <row r="27">
          <cell r="A27" t="str">
            <v>3002</v>
          </cell>
          <cell r="B27">
            <v>40210</v>
          </cell>
          <cell r="C27">
            <v>4072121</v>
          </cell>
          <cell r="D27">
            <v>3145675</v>
          </cell>
          <cell r="E27">
            <v>7217796</v>
          </cell>
          <cell r="F27">
            <v>6</v>
          </cell>
          <cell r="I27" t="str">
            <v>3002</v>
          </cell>
          <cell r="J27">
            <v>40210</v>
          </cell>
          <cell r="K27">
            <v>1139</v>
          </cell>
          <cell r="L27">
            <v>5632</v>
          </cell>
          <cell r="M27">
            <v>16979</v>
          </cell>
          <cell r="N27">
            <v>23750</v>
          </cell>
          <cell r="O27">
            <v>91562</v>
          </cell>
          <cell r="P27">
            <v>27328</v>
          </cell>
          <cell r="Q27">
            <v>64234</v>
          </cell>
          <cell r="R27">
            <v>110816</v>
          </cell>
          <cell r="S27">
            <v>276669</v>
          </cell>
          <cell r="T27">
            <v>387485</v>
          </cell>
          <cell r="W27" t="str">
            <v>3403</v>
          </cell>
          <cell r="X27">
            <v>41699</v>
          </cell>
          <cell r="Y27">
            <v>494289</v>
          </cell>
          <cell r="Z27">
            <v>1653942</v>
          </cell>
          <cell r="AA27">
            <v>2148231</v>
          </cell>
          <cell r="AB27">
            <v>8</v>
          </cell>
          <cell r="AE27" t="str">
            <v>3403</v>
          </cell>
          <cell r="AF27">
            <v>41699</v>
          </cell>
          <cell r="AG27">
            <v>22916</v>
          </cell>
          <cell r="AH27">
            <v>68025</v>
          </cell>
          <cell r="AI27">
            <v>90941</v>
          </cell>
          <cell r="AJ27">
            <v>42206</v>
          </cell>
          <cell r="AK27">
            <v>133721</v>
          </cell>
          <cell r="AL27">
            <v>175927</v>
          </cell>
          <cell r="AM27">
            <v>19188</v>
          </cell>
          <cell r="AN27">
            <v>62901</v>
          </cell>
          <cell r="AO27">
            <v>82089</v>
          </cell>
        </row>
        <row r="28">
          <cell r="A28" t="str">
            <v>3003</v>
          </cell>
          <cell r="B28">
            <v>40238</v>
          </cell>
          <cell r="C28">
            <v>4201387</v>
          </cell>
          <cell r="D28">
            <v>3848188</v>
          </cell>
          <cell r="E28">
            <v>8049575</v>
          </cell>
          <cell r="F28">
            <v>6</v>
          </cell>
          <cell r="I28" t="str">
            <v>3003</v>
          </cell>
          <cell r="J28">
            <v>40238</v>
          </cell>
          <cell r="K28">
            <v>1056</v>
          </cell>
          <cell r="L28">
            <v>5921</v>
          </cell>
          <cell r="M28">
            <v>17618</v>
          </cell>
          <cell r="N28">
            <v>24595</v>
          </cell>
          <cell r="O28">
            <v>109001</v>
          </cell>
          <cell r="P28">
            <v>31387</v>
          </cell>
          <cell r="Q28">
            <v>77614</v>
          </cell>
          <cell r="R28">
            <v>127514</v>
          </cell>
          <cell r="S28">
            <v>337704</v>
          </cell>
          <cell r="T28">
            <v>465218</v>
          </cell>
          <cell r="W28" t="str">
            <v>3404</v>
          </cell>
          <cell r="X28">
            <v>41730</v>
          </cell>
          <cell r="Y28">
            <v>530338</v>
          </cell>
          <cell r="Z28">
            <v>1701956</v>
          </cell>
          <cell r="AA28">
            <v>2232294</v>
          </cell>
          <cell r="AB28">
            <v>8</v>
          </cell>
          <cell r="AE28" t="str">
            <v>3404</v>
          </cell>
          <cell r="AF28">
            <v>41730</v>
          </cell>
          <cell r="AG28">
            <v>23487</v>
          </cell>
          <cell r="AH28">
            <v>70887</v>
          </cell>
          <cell r="AI28">
            <v>94374</v>
          </cell>
          <cell r="AJ28">
            <v>42190</v>
          </cell>
          <cell r="AK28">
            <v>138011</v>
          </cell>
          <cell r="AL28">
            <v>180201</v>
          </cell>
          <cell r="AM28">
            <v>19838</v>
          </cell>
          <cell r="AN28">
            <v>64740</v>
          </cell>
          <cell r="AO28">
            <v>84578</v>
          </cell>
        </row>
        <row r="29">
          <cell r="A29" t="str">
            <v>3004</v>
          </cell>
          <cell r="B29">
            <v>40269</v>
          </cell>
          <cell r="C29">
            <v>4348470</v>
          </cell>
          <cell r="D29">
            <v>3881726</v>
          </cell>
          <cell r="E29">
            <v>8230196</v>
          </cell>
          <cell r="F29">
            <v>6</v>
          </cell>
          <cell r="I29" t="str">
            <v>3004</v>
          </cell>
          <cell r="J29">
            <v>40269</v>
          </cell>
          <cell r="K29">
            <v>1031</v>
          </cell>
          <cell r="L29">
            <v>6060</v>
          </cell>
          <cell r="M29">
            <v>18240</v>
          </cell>
          <cell r="N29">
            <v>25331</v>
          </cell>
          <cell r="O29">
            <v>102983</v>
          </cell>
          <cell r="P29">
            <v>28510</v>
          </cell>
          <cell r="Q29">
            <v>74473</v>
          </cell>
          <cell r="R29">
            <v>117220</v>
          </cell>
          <cell r="S29">
            <v>327711</v>
          </cell>
          <cell r="T29">
            <v>444931</v>
          </cell>
          <cell r="W29" t="str">
            <v>3405</v>
          </cell>
          <cell r="X29">
            <v>41760</v>
          </cell>
          <cell r="Y29">
            <v>598061</v>
          </cell>
          <cell r="Z29">
            <v>1866946</v>
          </cell>
          <cell r="AA29">
            <v>2465007</v>
          </cell>
          <cell r="AB29">
            <v>8</v>
          </cell>
          <cell r="AE29" t="str">
            <v>3405</v>
          </cell>
          <cell r="AF29">
            <v>41760</v>
          </cell>
          <cell r="AG29">
            <v>24482</v>
          </cell>
          <cell r="AH29">
            <v>76676</v>
          </cell>
          <cell r="AI29">
            <v>101158</v>
          </cell>
          <cell r="AJ29">
            <v>42377</v>
          </cell>
          <cell r="AK29">
            <v>143958</v>
          </cell>
          <cell r="AL29">
            <v>186335</v>
          </cell>
          <cell r="AM29">
            <v>20706</v>
          </cell>
          <cell r="AN29">
            <v>69774</v>
          </cell>
          <cell r="AO29">
            <v>90480</v>
          </cell>
        </row>
        <row r="30">
          <cell r="A30" t="str">
            <v>3005</v>
          </cell>
          <cell r="B30">
            <v>40299</v>
          </cell>
          <cell r="C30">
            <v>4501920</v>
          </cell>
          <cell r="D30">
            <v>3985946</v>
          </cell>
          <cell r="E30">
            <v>8487866</v>
          </cell>
          <cell r="F30">
            <v>6</v>
          </cell>
          <cell r="I30" t="str">
            <v>3005</v>
          </cell>
          <cell r="J30">
            <v>40299</v>
          </cell>
          <cell r="K30">
            <v>1037</v>
          </cell>
          <cell r="L30">
            <v>6184</v>
          </cell>
          <cell r="M30">
            <v>18922</v>
          </cell>
          <cell r="N30">
            <v>26143</v>
          </cell>
          <cell r="O30">
            <v>107361</v>
          </cell>
          <cell r="P30">
            <v>26468</v>
          </cell>
          <cell r="Q30">
            <v>80893</v>
          </cell>
          <cell r="R30">
            <v>109045</v>
          </cell>
          <cell r="S30">
            <v>361599</v>
          </cell>
          <cell r="T30">
            <v>470644</v>
          </cell>
          <cell r="W30" t="str">
            <v>3406</v>
          </cell>
          <cell r="X30">
            <v>41791</v>
          </cell>
          <cell r="Y30">
            <v>629122</v>
          </cell>
          <cell r="Z30">
            <v>1891006</v>
          </cell>
          <cell r="AA30">
            <v>2520128</v>
          </cell>
          <cell r="AB30">
            <v>8</v>
          </cell>
          <cell r="AE30" t="str">
            <v>3406</v>
          </cell>
          <cell r="AF30">
            <v>41791</v>
          </cell>
          <cell r="AG30">
            <v>25726</v>
          </cell>
          <cell r="AH30">
            <v>78714</v>
          </cell>
          <cell r="AI30">
            <v>104440</v>
          </cell>
          <cell r="AJ30">
            <v>43228</v>
          </cell>
          <cell r="AK30">
            <v>146135</v>
          </cell>
          <cell r="AL30">
            <v>189363</v>
          </cell>
          <cell r="AM30">
            <v>21715</v>
          </cell>
          <cell r="AN30">
            <v>72637</v>
          </cell>
          <cell r="AO30">
            <v>94352</v>
          </cell>
        </row>
        <row r="31">
          <cell r="A31" t="str">
            <v>3006</v>
          </cell>
          <cell r="B31">
            <v>40330</v>
          </cell>
          <cell r="C31">
            <v>4694501</v>
          </cell>
          <cell r="D31">
            <v>4227137</v>
          </cell>
          <cell r="E31">
            <v>8921638</v>
          </cell>
          <cell r="F31">
            <v>6</v>
          </cell>
          <cell r="I31" t="str">
            <v>3006</v>
          </cell>
          <cell r="J31">
            <v>40330</v>
          </cell>
          <cell r="K31">
            <v>912</v>
          </cell>
          <cell r="L31">
            <v>6160</v>
          </cell>
          <cell r="M31">
            <v>19443</v>
          </cell>
          <cell r="N31">
            <v>26515</v>
          </cell>
          <cell r="O31">
            <v>120746</v>
          </cell>
          <cell r="P31">
            <v>30145</v>
          </cell>
          <cell r="Q31">
            <v>90601</v>
          </cell>
          <cell r="R31">
            <v>124699</v>
          </cell>
          <cell r="S31">
            <v>398143</v>
          </cell>
          <cell r="T31">
            <v>522842</v>
          </cell>
          <cell r="W31" t="str">
            <v>3407</v>
          </cell>
          <cell r="X31">
            <v>41821</v>
          </cell>
          <cell r="Y31">
            <v>655649</v>
          </cell>
          <cell r="Z31">
            <v>2000862</v>
          </cell>
          <cell r="AA31">
            <v>2656511</v>
          </cell>
          <cell r="AB31">
            <v>9</v>
          </cell>
          <cell r="AE31" t="str">
            <v>3407</v>
          </cell>
          <cell r="AF31">
            <v>41821</v>
          </cell>
          <cell r="AG31">
            <v>25708</v>
          </cell>
          <cell r="AH31">
            <v>79283</v>
          </cell>
          <cell r="AI31">
            <v>104991</v>
          </cell>
          <cell r="AJ31">
            <v>43023</v>
          </cell>
          <cell r="AK31">
            <v>148841</v>
          </cell>
          <cell r="AL31">
            <v>191864</v>
          </cell>
          <cell r="AM31">
            <v>22030</v>
          </cell>
          <cell r="AN31">
            <v>74380</v>
          </cell>
          <cell r="AO31">
            <v>96410</v>
          </cell>
        </row>
        <row r="32">
          <cell r="A32" t="str">
            <v>3007</v>
          </cell>
          <cell r="B32">
            <v>40360</v>
          </cell>
          <cell r="C32">
            <v>4886700</v>
          </cell>
          <cell r="D32">
            <v>4760238</v>
          </cell>
          <cell r="E32">
            <v>9646938</v>
          </cell>
          <cell r="F32">
            <v>6</v>
          </cell>
          <cell r="I32" t="str">
            <v>3007</v>
          </cell>
          <cell r="J32">
            <v>40360</v>
          </cell>
          <cell r="K32">
            <v>962</v>
          </cell>
          <cell r="L32">
            <v>6301</v>
          </cell>
          <cell r="M32">
            <v>19611</v>
          </cell>
          <cell r="N32">
            <v>26874</v>
          </cell>
          <cell r="O32">
            <v>140965</v>
          </cell>
          <cell r="P32">
            <v>33064</v>
          </cell>
          <cell r="Q32">
            <v>107901</v>
          </cell>
          <cell r="R32">
            <v>135712</v>
          </cell>
          <cell r="S32">
            <v>474395</v>
          </cell>
          <cell r="T32">
            <v>610107</v>
          </cell>
          <cell r="W32" t="str">
            <v>3408</v>
          </cell>
          <cell r="X32">
            <v>41852</v>
          </cell>
          <cell r="Y32">
            <v>695707</v>
          </cell>
          <cell r="Z32">
            <v>2018551</v>
          </cell>
          <cell r="AA32">
            <v>2714258</v>
          </cell>
          <cell r="AB32">
            <v>9</v>
          </cell>
          <cell r="AE32" t="str">
            <v>3408</v>
          </cell>
          <cell r="AF32">
            <v>41852</v>
          </cell>
          <cell r="AG32">
            <v>26957</v>
          </cell>
          <cell r="AH32">
            <v>80997</v>
          </cell>
          <cell r="AI32">
            <v>107954</v>
          </cell>
          <cell r="AJ32">
            <v>43519</v>
          </cell>
          <cell r="AK32">
            <v>151544</v>
          </cell>
          <cell r="AL32">
            <v>195063</v>
          </cell>
          <cell r="AM32">
            <v>22983</v>
          </cell>
          <cell r="AN32">
            <v>78078</v>
          </cell>
          <cell r="AO32">
            <v>101061</v>
          </cell>
        </row>
        <row r="33">
          <cell r="A33" t="str">
            <v>3008</v>
          </cell>
          <cell r="B33">
            <v>40391</v>
          </cell>
          <cell r="C33">
            <v>5041260</v>
          </cell>
          <cell r="D33">
            <v>5066076</v>
          </cell>
          <cell r="E33">
            <v>10107336</v>
          </cell>
          <cell r="F33">
            <v>6</v>
          </cell>
          <cell r="I33" t="str">
            <v>3008</v>
          </cell>
          <cell r="J33">
            <v>40391</v>
          </cell>
          <cell r="K33">
            <v>926</v>
          </cell>
          <cell r="L33">
            <v>6375</v>
          </cell>
          <cell r="M33">
            <v>20017</v>
          </cell>
          <cell r="N33">
            <v>27318</v>
          </cell>
          <cell r="O33">
            <v>139622</v>
          </cell>
          <cell r="P33">
            <v>31868</v>
          </cell>
          <cell r="Q33">
            <v>107754</v>
          </cell>
          <cell r="R33">
            <v>135484</v>
          </cell>
          <cell r="S33">
            <v>483377</v>
          </cell>
          <cell r="T33">
            <v>618861</v>
          </cell>
          <cell r="W33" t="str">
            <v>3409</v>
          </cell>
          <cell r="X33">
            <v>41883</v>
          </cell>
          <cell r="Y33">
            <v>772596</v>
          </cell>
          <cell r="Z33">
            <v>2233489</v>
          </cell>
          <cell r="AA33">
            <v>3006085</v>
          </cell>
          <cell r="AB33">
            <v>10</v>
          </cell>
          <cell r="AE33" t="str">
            <v>3409</v>
          </cell>
          <cell r="AF33">
            <v>41883</v>
          </cell>
          <cell r="AG33">
            <v>27146</v>
          </cell>
          <cell r="AH33">
            <v>83961</v>
          </cell>
          <cell r="AI33">
            <v>111107</v>
          </cell>
          <cell r="AJ33">
            <v>44161</v>
          </cell>
          <cell r="AK33">
            <v>154716</v>
          </cell>
          <cell r="AL33">
            <v>198877</v>
          </cell>
          <cell r="AM33">
            <v>24786</v>
          </cell>
          <cell r="AN33">
            <v>87923</v>
          </cell>
          <cell r="AO33">
            <v>112709</v>
          </cell>
        </row>
        <row r="34">
          <cell r="A34" t="str">
            <v>3009</v>
          </cell>
          <cell r="B34">
            <v>40422</v>
          </cell>
          <cell r="C34">
            <v>5508879</v>
          </cell>
          <cell r="D34">
            <v>5452189</v>
          </cell>
          <cell r="E34">
            <v>10961068</v>
          </cell>
          <cell r="F34">
            <v>6</v>
          </cell>
          <cell r="I34" t="str">
            <v>3009</v>
          </cell>
          <cell r="J34">
            <v>40422</v>
          </cell>
          <cell r="K34">
            <v>1021</v>
          </cell>
          <cell r="L34">
            <v>8977</v>
          </cell>
          <cell r="M34">
            <v>28761</v>
          </cell>
          <cell r="N34">
            <v>38759</v>
          </cell>
          <cell r="O34">
            <v>169067</v>
          </cell>
          <cell r="P34">
            <v>38888</v>
          </cell>
          <cell r="Q34">
            <v>130179</v>
          </cell>
          <cell r="R34">
            <v>165370</v>
          </cell>
          <cell r="S34">
            <v>585795</v>
          </cell>
          <cell r="T34">
            <v>751165</v>
          </cell>
          <cell r="W34" t="str">
            <v>3410</v>
          </cell>
          <cell r="X34">
            <v>41913</v>
          </cell>
          <cell r="Y34">
            <v>826136</v>
          </cell>
          <cell r="Z34">
            <v>2523658</v>
          </cell>
          <cell r="AA34">
            <v>3349794</v>
          </cell>
          <cell r="AB34">
            <v>10</v>
          </cell>
          <cell r="AE34" t="str">
            <v>3410</v>
          </cell>
          <cell r="AF34">
            <v>41913</v>
          </cell>
          <cell r="AG34">
            <v>27023</v>
          </cell>
          <cell r="AH34">
            <v>94253</v>
          </cell>
          <cell r="AI34">
            <v>121276</v>
          </cell>
          <cell r="AJ34">
            <v>42249</v>
          </cell>
          <cell r="AK34">
            <v>161752</v>
          </cell>
          <cell r="AL34">
            <v>204001</v>
          </cell>
          <cell r="AM34">
            <v>25368</v>
          </cell>
          <cell r="AN34">
            <v>97981</v>
          </cell>
          <cell r="AO34">
            <v>123349</v>
          </cell>
        </row>
        <row r="35">
          <cell r="A35" t="str">
            <v>3010</v>
          </cell>
          <cell r="B35">
            <v>40452</v>
          </cell>
          <cell r="C35">
            <v>5720733</v>
          </cell>
          <cell r="D35">
            <v>5857100</v>
          </cell>
          <cell r="E35">
            <v>11577833</v>
          </cell>
          <cell r="F35">
            <v>7</v>
          </cell>
          <cell r="I35" t="str">
            <v>3010</v>
          </cell>
          <cell r="J35">
            <v>40452</v>
          </cell>
          <cell r="K35">
            <v>1173</v>
          </cell>
          <cell r="L35">
            <v>9300</v>
          </cell>
          <cell r="M35">
            <v>30142</v>
          </cell>
          <cell r="N35">
            <v>40615</v>
          </cell>
          <cell r="O35">
            <v>206300</v>
          </cell>
          <cell r="P35">
            <v>46691</v>
          </cell>
          <cell r="Q35">
            <v>159609</v>
          </cell>
          <cell r="R35">
            <v>190629</v>
          </cell>
          <cell r="S35">
            <v>729861</v>
          </cell>
          <cell r="T35">
            <v>920490</v>
          </cell>
          <cell r="W35" t="str">
            <v>3411</v>
          </cell>
          <cell r="X35">
            <v>41944</v>
          </cell>
          <cell r="Y35">
            <v>821391</v>
          </cell>
          <cell r="Z35">
            <v>2548159</v>
          </cell>
          <cell r="AA35">
            <v>3369550</v>
          </cell>
          <cell r="AB35">
            <v>10</v>
          </cell>
          <cell r="AE35" t="str">
            <v>3411</v>
          </cell>
          <cell r="AF35">
            <v>41944</v>
          </cell>
          <cell r="AG35">
            <v>27953</v>
          </cell>
          <cell r="AH35">
            <v>102005</v>
          </cell>
          <cell r="AI35">
            <v>129958</v>
          </cell>
          <cell r="AJ35">
            <v>42081</v>
          </cell>
          <cell r="AK35">
            <v>168050</v>
          </cell>
          <cell r="AL35">
            <v>210131</v>
          </cell>
          <cell r="AM35">
            <v>26350</v>
          </cell>
          <cell r="AN35">
            <v>105572</v>
          </cell>
          <cell r="AO35">
            <v>131922</v>
          </cell>
        </row>
        <row r="36">
          <cell r="A36" t="str">
            <v>3011</v>
          </cell>
          <cell r="B36">
            <v>40483</v>
          </cell>
          <cell r="C36">
            <v>6176818</v>
          </cell>
          <cell r="D36">
            <v>6075308</v>
          </cell>
          <cell r="E36">
            <v>12252126</v>
          </cell>
          <cell r="F36">
            <v>7</v>
          </cell>
          <cell r="I36" t="str">
            <v>3011</v>
          </cell>
          <cell r="J36">
            <v>40483</v>
          </cell>
          <cell r="K36">
            <v>1369</v>
          </cell>
          <cell r="L36">
            <v>11552</v>
          </cell>
          <cell r="M36">
            <v>37486</v>
          </cell>
          <cell r="N36">
            <v>50407</v>
          </cell>
          <cell r="O36">
            <v>211483</v>
          </cell>
          <cell r="P36">
            <v>44475</v>
          </cell>
          <cell r="Q36">
            <v>167008</v>
          </cell>
          <cell r="R36">
            <v>194208</v>
          </cell>
          <cell r="S36">
            <v>769000</v>
          </cell>
          <cell r="T36">
            <v>963208</v>
          </cell>
          <cell r="W36" t="str">
            <v>3412</v>
          </cell>
          <cell r="X36">
            <v>41974</v>
          </cell>
          <cell r="Y36">
            <v>918753</v>
          </cell>
          <cell r="Z36">
            <v>2785100</v>
          </cell>
          <cell r="AA36">
            <v>3703853</v>
          </cell>
          <cell r="AB36">
            <v>10</v>
          </cell>
          <cell r="AE36" t="str">
            <v>3412</v>
          </cell>
          <cell r="AF36">
            <v>41974</v>
          </cell>
          <cell r="AG36">
            <v>26944</v>
          </cell>
          <cell r="AH36">
            <v>101539</v>
          </cell>
          <cell r="AI36">
            <v>128483</v>
          </cell>
          <cell r="AJ36">
            <v>41857</v>
          </cell>
          <cell r="AK36">
            <v>174690</v>
          </cell>
          <cell r="AL36">
            <v>216547</v>
          </cell>
          <cell r="AM36">
            <v>25844</v>
          </cell>
          <cell r="AN36">
            <v>105548</v>
          </cell>
          <cell r="AO36">
            <v>131392</v>
          </cell>
        </row>
        <row r="37">
          <cell r="A37" t="str">
            <v>3012</v>
          </cell>
          <cell r="B37">
            <v>40513</v>
          </cell>
          <cell r="C37">
            <v>6533142</v>
          </cell>
          <cell r="D37">
            <v>6343615</v>
          </cell>
          <cell r="E37">
            <v>12876757</v>
          </cell>
          <cell r="F37">
            <v>7</v>
          </cell>
          <cell r="I37" t="str">
            <v>3012</v>
          </cell>
          <cell r="J37">
            <v>40513</v>
          </cell>
          <cell r="K37">
            <v>1408</v>
          </cell>
          <cell r="L37">
            <v>12072</v>
          </cell>
          <cell r="M37">
            <v>39180</v>
          </cell>
          <cell r="N37">
            <v>52660</v>
          </cell>
          <cell r="O37">
            <v>187745</v>
          </cell>
          <cell r="P37">
            <v>36629</v>
          </cell>
          <cell r="Q37">
            <v>151116</v>
          </cell>
          <cell r="R37">
            <v>168112</v>
          </cell>
          <cell r="S37">
            <v>735008</v>
          </cell>
          <cell r="T37">
            <v>903120</v>
          </cell>
          <cell r="W37" t="str">
            <v>3501</v>
          </cell>
          <cell r="X37">
            <v>42005</v>
          </cell>
          <cell r="Y37">
            <v>878959</v>
          </cell>
          <cell r="Z37">
            <v>2660159</v>
          </cell>
          <cell r="AA37">
            <v>3539118</v>
          </cell>
          <cell r="AB37">
            <v>10</v>
          </cell>
          <cell r="AE37" t="str">
            <v>3501</v>
          </cell>
          <cell r="AF37">
            <v>42005</v>
          </cell>
          <cell r="AG37">
            <v>27061</v>
          </cell>
          <cell r="AH37">
            <v>102419</v>
          </cell>
          <cell r="AI37">
            <v>129480</v>
          </cell>
          <cell r="AJ37">
            <v>42249</v>
          </cell>
          <cell r="AK37">
            <v>178021</v>
          </cell>
          <cell r="AL37">
            <v>220270</v>
          </cell>
          <cell r="AM37">
            <v>25979</v>
          </cell>
          <cell r="AN37">
            <v>106231</v>
          </cell>
          <cell r="AO37">
            <v>132210</v>
          </cell>
        </row>
        <row r="38">
          <cell r="A38" t="str">
            <v>3101</v>
          </cell>
          <cell r="B38">
            <v>40544</v>
          </cell>
          <cell r="C38">
            <v>7015465</v>
          </cell>
          <cell r="D38">
            <v>6781270</v>
          </cell>
          <cell r="E38">
            <v>13796735</v>
          </cell>
          <cell r="F38">
            <v>7</v>
          </cell>
          <cell r="I38" t="str">
            <v>3101</v>
          </cell>
          <cell r="J38">
            <v>40544</v>
          </cell>
          <cell r="K38">
            <v>1501</v>
          </cell>
          <cell r="L38">
            <v>13028</v>
          </cell>
          <cell r="M38">
            <v>42047</v>
          </cell>
          <cell r="N38">
            <v>56576</v>
          </cell>
          <cell r="O38">
            <v>193844</v>
          </cell>
          <cell r="P38">
            <v>39057</v>
          </cell>
          <cell r="Q38">
            <v>154787</v>
          </cell>
          <cell r="R38">
            <v>172017</v>
          </cell>
          <cell r="S38">
            <v>738657</v>
          </cell>
          <cell r="T38">
            <v>910674</v>
          </cell>
          <cell r="W38" t="str">
            <v>3502</v>
          </cell>
          <cell r="X38">
            <v>42036</v>
          </cell>
          <cell r="Y38">
            <v>938924</v>
          </cell>
          <cell r="Z38">
            <v>2820918</v>
          </cell>
          <cell r="AA38">
            <v>3759842</v>
          </cell>
          <cell r="AB38">
            <v>10</v>
          </cell>
          <cell r="AE38" t="str">
            <v>3502</v>
          </cell>
          <cell r="AF38">
            <v>42036</v>
          </cell>
          <cell r="AG38">
            <v>28552</v>
          </cell>
          <cell r="AH38">
            <v>109235</v>
          </cell>
          <cell r="AI38">
            <v>137787</v>
          </cell>
          <cell r="AJ38">
            <v>42784</v>
          </cell>
          <cell r="AK38">
            <v>182926</v>
          </cell>
          <cell r="AL38">
            <v>225710</v>
          </cell>
          <cell r="AM38">
            <v>27156</v>
          </cell>
          <cell r="AN38">
            <v>112575</v>
          </cell>
          <cell r="AO38">
            <v>139731</v>
          </cell>
        </row>
        <row r="39">
          <cell r="A39" t="str">
            <v>3102</v>
          </cell>
          <cell r="B39">
            <v>40575</v>
          </cell>
          <cell r="C39">
            <v>7411366</v>
          </cell>
          <cell r="D39">
            <v>6912467</v>
          </cell>
          <cell r="E39">
            <v>14323833</v>
          </cell>
          <cell r="F39">
            <v>7</v>
          </cell>
          <cell r="I39" t="str">
            <v>3102</v>
          </cell>
          <cell r="J39">
            <v>40575</v>
          </cell>
          <cell r="K39">
            <v>1560</v>
          </cell>
          <cell r="L39">
            <v>13175</v>
          </cell>
          <cell r="M39">
            <v>42665</v>
          </cell>
          <cell r="N39">
            <v>57400</v>
          </cell>
          <cell r="O39">
            <v>225872</v>
          </cell>
          <cell r="P39">
            <v>44242</v>
          </cell>
          <cell r="Q39">
            <v>181630</v>
          </cell>
          <cell r="R39">
            <v>197608</v>
          </cell>
          <cell r="S39">
            <v>872664</v>
          </cell>
          <cell r="T39">
            <v>1070272</v>
          </cell>
          <cell r="W39" t="str">
            <v>3503</v>
          </cell>
          <cell r="X39">
            <v>42064</v>
          </cell>
          <cell r="Y39">
            <v>1048758</v>
          </cell>
          <cell r="Z39">
            <v>3049717</v>
          </cell>
          <cell r="AA39">
            <v>4098475</v>
          </cell>
          <cell r="AB39">
            <v>10</v>
          </cell>
          <cell r="AE39" t="str">
            <v>3503</v>
          </cell>
          <cell r="AF39">
            <v>42064</v>
          </cell>
          <cell r="AG39">
            <v>30566</v>
          </cell>
          <cell r="AH39">
            <v>119330</v>
          </cell>
          <cell r="AI39">
            <v>149896</v>
          </cell>
          <cell r="AJ39">
            <v>42926</v>
          </cell>
          <cell r="AK39">
            <v>190092</v>
          </cell>
          <cell r="AL39">
            <v>233018</v>
          </cell>
          <cell r="AM39">
            <v>28362</v>
          </cell>
          <cell r="AN39">
            <v>120594</v>
          </cell>
          <cell r="AO39">
            <v>148956</v>
          </cell>
        </row>
        <row r="40">
          <cell r="A40" t="str">
            <v>3103</v>
          </cell>
          <cell r="B40">
            <v>40603</v>
          </cell>
          <cell r="C40">
            <v>7840264</v>
          </cell>
          <cell r="D40">
            <v>7268441</v>
          </cell>
          <cell r="E40">
            <v>15108705</v>
          </cell>
          <cell r="F40">
            <v>7</v>
          </cell>
          <cell r="I40" t="str">
            <v>3103</v>
          </cell>
          <cell r="J40">
            <v>40603</v>
          </cell>
          <cell r="K40">
            <v>1517</v>
          </cell>
          <cell r="L40">
            <v>14280</v>
          </cell>
          <cell r="M40">
            <v>47056</v>
          </cell>
          <cell r="N40">
            <v>62853</v>
          </cell>
          <cell r="O40">
            <v>270277</v>
          </cell>
          <cell r="P40">
            <v>51405</v>
          </cell>
          <cell r="Q40">
            <v>218872</v>
          </cell>
          <cell r="R40">
            <v>235089</v>
          </cell>
          <cell r="S40">
            <v>1065315</v>
          </cell>
          <cell r="T40">
            <v>1300404</v>
          </cell>
          <cell r="W40" t="str">
            <v>3504</v>
          </cell>
          <cell r="X40">
            <v>42095</v>
          </cell>
          <cell r="Y40">
            <v>1126595</v>
          </cell>
          <cell r="Z40">
            <v>3149826</v>
          </cell>
          <cell r="AA40">
            <v>4276421</v>
          </cell>
          <cell r="AB40">
            <v>11</v>
          </cell>
          <cell r="AE40" t="str">
            <v>3504</v>
          </cell>
          <cell r="AF40">
            <v>42095</v>
          </cell>
          <cell r="AG40">
            <v>31174</v>
          </cell>
          <cell r="AH40">
            <v>124273</v>
          </cell>
          <cell r="AI40">
            <v>155447</v>
          </cell>
          <cell r="AJ40">
            <v>43271</v>
          </cell>
          <cell r="AK40">
            <v>196299</v>
          </cell>
          <cell r="AL40">
            <v>239570</v>
          </cell>
          <cell r="AM40">
            <v>28585</v>
          </cell>
          <cell r="AN40">
            <v>124761</v>
          </cell>
          <cell r="AO40">
            <v>153346</v>
          </cell>
        </row>
        <row r="41">
          <cell r="A41" t="str">
            <v>3104</v>
          </cell>
          <cell r="B41">
            <v>40634</v>
          </cell>
          <cell r="C41">
            <v>8168099</v>
          </cell>
          <cell r="D41">
            <v>7420229</v>
          </cell>
          <cell r="E41">
            <v>15588328</v>
          </cell>
          <cell r="F41">
            <v>7</v>
          </cell>
          <cell r="I41" t="str">
            <v>3104</v>
          </cell>
          <cell r="J41">
            <v>40634</v>
          </cell>
          <cell r="K41">
            <v>1601</v>
          </cell>
          <cell r="L41">
            <v>13456</v>
          </cell>
          <cell r="M41">
            <v>49187</v>
          </cell>
          <cell r="N41">
            <v>64244</v>
          </cell>
          <cell r="O41">
            <v>253262</v>
          </cell>
          <cell r="P41">
            <v>48595</v>
          </cell>
          <cell r="Q41">
            <v>204667</v>
          </cell>
          <cell r="R41">
            <v>227333</v>
          </cell>
          <cell r="S41">
            <v>1045108</v>
          </cell>
          <cell r="T41">
            <v>1272441</v>
          </cell>
          <cell r="W41" t="str">
            <v>3505</v>
          </cell>
          <cell r="X41">
            <v>42125</v>
          </cell>
          <cell r="Y41">
            <v>1181975</v>
          </cell>
          <cell r="Z41">
            <v>3457135</v>
          </cell>
          <cell r="AA41">
            <v>4639110</v>
          </cell>
          <cell r="AB41">
            <v>11</v>
          </cell>
          <cell r="AE41" t="str">
            <v>3505</v>
          </cell>
          <cell r="AF41">
            <v>42125</v>
          </cell>
          <cell r="AG41">
            <v>32362</v>
          </cell>
          <cell r="AH41">
            <v>129604</v>
          </cell>
          <cell r="AI41">
            <v>161966</v>
          </cell>
          <cell r="AJ41">
            <v>43836</v>
          </cell>
          <cell r="AK41">
            <v>200868</v>
          </cell>
          <cell r="AL41">
            <v>244704</v>
          </cell>
          <cell r="AM41">
            <v>28886</v>
          </cell>
          <cell r="AN41">
            <v>129540</v>
          </cell>
          <cell r="AO41">
            <v>158426</v>
          </cell>
        </row>
        <row r="42">
          <cell r="A42" t="str">
            <v>3105</v>
          </cell>
          <cell r="B42">
            <v>40664</v>
          </cell>
          <cell r="C42">
            <v>8498873</v>
          </cell>
          <cell r="D42">
            <v>7790279</v>
          </cell>
          <cell r="E42">
            <v>16289152</v>
          </cell>
          <cell r="F42">
            <v>7</v>
          </cell>
          <cell r="I42" t="str">
            <v>3105</v>
          </cell>
          <cell r="J42">
            <v>40664</v>
          </cell>
          <cell r="K42">
            <v>2043</v>
          </cell>
          <cell r="L42">
            <v>14495</v>
          </cell>
          <cell r="M42">
            <v>49959</v>
          </cell>
          <cell r="N42">
            <v>66497</v>
          </cell>
          <cell r="O42">
            <v>313121</v>
          </cell>
          <cell r="P42">
            <v>60793</v>
          </cell>
          <cell r="Q42">
            <v>252328</v>
          </cell>
          <cell r="R42">
            <v>284245</v>
          </cell>
          <cell r="S42">
            <v>1301502</v>
          </cell>
          <cell r="T42">
            <v>1585747</v>
          </cell>
          <cell r="W42" t="str">
            <v>3506</v>
          </cell>
          <cell r="X42">
            <v>42156</v>
          </cell>
          <cell r="Y42">
            <v>1298118</v>
          </cell>
          <cell r="Z42">
            <v>3576425</v>
          </cell>
          <cell r="AA42">
            <v>4874543</v>
          </cell>
          <cell r="AB42">
            <v>11</v>
          </cell>
          <cell r="AE42" t="str">
            <v>3506</v>
          </cell>
          <cell r="AF42">
            <v>42156</v>
          </cell>
          <cell r="AG42">
            <v>33442</v>
          </cell>
          <cell r="AH42">
            <v>136486</v>
          </cell>
          <cell r="AI42">
            <v>169928</v>
          </cell>
          <cell r="AJ42">
            <v>44630</v>
          </cell>
          <cell r="AK42">
            <v>208335</v>
          </cell>
          <cell r="AL42">
            <v>252965</v>
          </cell>
          <cell r="AM42">
            <v>29882</v>
          </cell>
          <cell r="AN42">
            <v>136260</v>
          </cell>
          <cell r="AO42">
            <v>166142</v>
          </cell>
        </row>
        <row r="43">
          <cell r="A43" t="str">
            <v>3106</v>
          </cell>
          <cell r="B43">
            <v>40695</v>
          </cell>
          <cell r="C43">
            <v>9034551</v>
          </cell>
          <cell r="D43">
            <v>8042631</v>
          </cell>
          <cell r="E43">
            <v>17077182</v>
          </cell>
          <cell r="F43">
            <v>7</v>
          </cell>
          <cell r="I43" t="str">
            <v>3106</v>
          </cell>
          <cell r="J43">
            <v>40695</v>
          </cell>
          <cell r="K43">
            <v>1787</v>
          </cell>
          <cell r="L43">
            <v>14181</v>
          </cell>
          <cell r="M43">
            <v>51823</v>
          </cell>
          <cell r="N43">
            <v>67791</v>
          </cell>
          <cell r="O43">
            <v>470605</v>
          </cell>
          <cell r="P43">
            <v>89890</v>
          </cell>
          <cell r="Q43">
            <v>380715</v>
          </cell>
          <cell r="R43">
            <v>452818</v>
          </cell>
          <cell r="S43">
            <v>2020025</v>
          </cell>
          <cell r="T43">
            <v>2472843</v>
          </cell>
          <cell r="W43" t="str">
            <v>3507</v>
          </cell>
          <cell r="X43">
            <v>42186</v>
          </cell>
          <cell r="Y43">
            <v>1351484</v>
          </cell>
          <cell r="Z43">
            <v>3764557</v>
          </cell>
          <cell r="AA43">
            <v>5116041</v>
          </cell>
          <cell r="AB43">
            <v>11</v>
          </cell>
          <cell r="AE43" t="str">
            <v>3507</v>
          </cell>
          <cell r="AF43">
            <v>42186</v>
          </cell>
          <cell r="AG43">
            <v>34195</v>
          </cell>
          <cell r="AH43">
            <v>142363</v>
          </cell>
          <cell r="AI43">
            <v>176558</v>
          </cell>
          <cell r="AJ43">
            <v>45877</v>
          </cell>
          <cell r="AK43">
            <v>217221</v>
          </cell>
          <cell r="AL43">
            <v>263098</v>
          </cell>
          <cell r="AM43">
            <v>30864</v>
          </cell>
          <cell r="AN43">
            <v>142262</v>
          </cell>
          <cell r="AO43">
            <v>173126</v>
          </cell>
        </row>
        <row r="44">
          <cell r="A44" t="str">
            <v>3107</v>
          </cell>
          <cell r="B44">
            <v>40725</v>
          </cell>
          <cell r="C44">
            <v>9462814</v>
          </cell>
          <cell r="D44">
            <v>8469499</v>
          </cell>
          <cell r="E44">
            <v>17932313</v>
          </cell>
          <cell r="F44">
            <v>7</v>
          </cell>
          <cell r="I44" t="str">
            <v>3107</v>
          </cell>
          <cell r="J44">
            <v>40725</v>
          </cell>
          <cell r="K44">
            <v>9263</v>
          </cell>
          <cell r="L44">
            <v>15191</v>
          </cell>
          <cell r="M44">
            <v>44754</v>
          </cell>
          <cell r="N44">
            <v>69208</v>
          </cell>
          <cell r="O44">
            <v>516870</v>
          </cell>
          <cell r="P44">
            <v>95536</v>
          </cell>
          <cell r="Q44">
            <v>421334</v>
          </cell>
          <cell r="R44">
            <v>488349</v>
          </cell>
          <cell r="S44">
            <v>2297889</v>
          </cell>
          <cell r="T44">
            <v>2786238</v>
          </cell>
          <cell r="W44" t="str">
            <v>3508</v>
          </cell>
          <cell r="X44">
            <v>42217</v>
          </cell>
          <cell r="Y44">
            <v>1356320</v>
          </cell>
          <cell r="Z44">
            <v>3889294</v>
          </cell>
          <cell r="AA44">
            <v>5245614</v>
          </cell>
          <cell r="AB44">
            <v>11</v>
          </cell>
          <cell r="AE44" t="str">
            <v>3508</v>
          </cell>
          <cell r="AF44">
            <v>42217</v>
          </cell>
          <cell r="AG44">
            <v>36780</v>
          </cell>
          <cell r="AH44">
            <v>158641</v>
          </cell>
          <cell r="AI44">
            <v>195421</v>
          </cell>
          <cell r="AJ44">
            <v>45971</v>
          </cell>
          <cell r="AK44">
            <v>223123</v>
          </cell>
          <cell r="AL44">
            <v>269094</v>
          </cell>
          <cell r="AM44">
            <v>32142</v>
          </cell>
          <cell r="AN44">
            <v>145124</v>
          </cell>
          <cell r="AO44">
            <v>177266</v>
          </cell>
        </row>
        <row r="45">
          <cell r="A45" t="str">
            <v>3108</v>
          </cell>
          <cell r="B45">
            <v>40756</v>
          </cell>
          <cell r="C45">
            <v>9920154</v>
          </cell>
          <cell r="D45">
            <v>8777514</v>
          </cell>
          <cell r="E45">
            <v>18697668</v>
          </cell>
          <cell r="F45">
            <v>7</v>
          </cell>
          <cell r="I45" t="str">
            <v>3108</v>
          </cell>
          <cell r="J45">
            <v>40756</v>
          </cell>
          <cell r="K45">
            <v>9508</v>
          </cell>
          <cell r="L45">
            <v>15563</v>
          </cell>
          <cell r="M45">
            <v>46351</v>
          </cell>
          <cell r="N45">
            <v>71422</v>
          </cell>
          <cell r="O45">
            <v>553289</v>
          </cell>
          <cell r="P45">
            <v>101063</v>
          </cell>
          <cell r="Q45">
            <v>452226</v>
          </cell>
          <cell r="R45">
            <v>524040</v>
          </cell>
          <cell r="S45">
            <v>2516505</v>
          </cell>
          <cell r="T45">
            <v>3040545</v>
          </cell>
          <cell r="W45" t="str">
            <v>3509</v>
          </cell>
          <cell r="X45">
            <v>42248</v>
          </cell>
          <cell r="Y45">
            <v>1517045</v>
          </cell>
          <cell r="Z45">
            <v>6601362</v>
          </cell>
          <cell r="AA45">
            <v>8118407</v>
          </cell>
          <cell r="AB45">
            <v>12</v>
          </cell>
          <cell r="AE45" t="str">
            <v>3509</v>
          </cell>
          <cell r="AF45">
            <v>42248</v>
          </cell>
          <cell r="AG45">
            <v>35716</v>
          </cell>
          <cell r="AH45">
            <v>154771</v>
          </cell>
          <cell r="AI45">
            <v>190487</v>
          </cell>
          <cell r="AJ45">
            <v>47138</v>
          </cell>
          <cell r="AK45">
            <v>230038</v>
          </cell>
          <cell r="AL45">
            <v>277176</v>
          </cell>
          <cell r="AM45">
            <v>32874</v>
          </cell>
          <cell r="AN45">
            <v>159430</v>
          </cell>
          <cell r="AO45">
            <v>192304</v>
          </cell>
        </row>
        <row r="46">
          <cell r="A46" t="str">
            <v>3109</v>
          </cell>
          <cell r="B46">
            <v>40787</v>
          </cell>
          <cell r="C46">
            <v>10412983</v>
          </cell>
          <cell r="D46">
            <v>9184316</v>
          </cell>
          <cell r="E46">
            <v>19597299</v>
          </cell>
          <cell r="F46">
            <v>7</v>
          </cell>
          <cell r="I46" t="str">
            <v>3109</v>
          </cell>
          <cell r="J46">
            <v>40787</v>
          </cell>
          <cell r="K46">
            <v>9795</v>
          </cell>
          <cell r="L46">
            <v>16284</v>
          </cell>
          <cell r="M46">
            <v>47202</v>
          </cell>
          <cell r="N46">
            <v>73281</v>
          </cell>
          <cell r="O46">
            <v>603524</v>
          </cell>
          <cell r="P46">
            <v>111354</v>
          </cell>
          <cell r="Q46">
            <v>492170</v>
          </cell>
          <cell r="R46">
            <v>565837</v>
          </cell>
          <cell r="S46">
            <v>2676545</v>
          </cell>
          <cell r="T46">
            <v>3242382</v>
          </cell>
          <cell r="W46" t="str">
            <v>3510</v>
          </cell>
          <cell r="X46">
            <v>42278</v>
          </cell>
          <cell r="Y46">
            <v>1590830</v>
          </cell>
          <cell r="Z46">
            <v>7296497</v>
          </cell>
          <cell r="AA46">
            <v>8887327</v>
          </cell>
          <cell r="AB46">
            <v>12</v>
          </cell>
          <cell r="AE46" t="str">
            <v>3510</v>
          </cell>
          <cell r="AF46">
            <v>42278</v>
          </cell>
          <cell r="AG46">
            <v>37478</v>
          </cell>
          <cell r="AH46">
            <v>163424</v>
          </cell>
          <cell r="AI46">
            <v>200902</v>
          </cell>
          <cell r="AJ46">
            <v>48335</v>
          </cell>
          <cell r="AK46">
            <v>236904</v>
          </cell>
          <cell r="AL46">
            <v>285239</v>
          </cell>
          <cell r="AM46">
            <v>34838</v>
          </cell>
          <cell r="AN46">
            <v>171396</v>
          </cell>
          <cell r="AO46">
            <v>206234</v>
          </cell>
        </row>
        <row r="47">
          <cell r="A47" t="str">
            <v>3110</v>
          </cell>
          <cell r="B47">
            <v>40817</v>
          </cell>
          <cell r="C47">
            <v>10675453</v>
          </cell>
          <cell r="D47">
            <v>9528231</v>
          </cell>
          <cell r="E47">
            <v>20203684</v>
          </cell>
          <cell r="F47">
            <v>7</v>
          </cell>
          <cell r="I47" t="str">
            <v>3110</v>
          </cell>
          <cell r="J47">
            <v>40817</v>
          </cell>
          <cell r="K47">
            <v>9910</v>
          </cell>
          <cell r="L47">
            <v>16543</v>
          </cell>
          <cell r="M47">
            <v>48076</v>
          </cell>
          <cell r="N47">
            <v>74529</v>
          </cell>
          <cell r="O47">
            <v>676742</v>
          </cell>
          <cell r="P47">
            <v>118915</v>
          </cell>
          <cell r="Q47">
            <v>557827</v>
          </cell>
          <cell r="R47">
            <v>618059</v>
          </cell>
          <cell r="S47">
            <v>3099478</v>
          </cell>
          <cell r="T47">
            <v>3717537</v>
          </cell>
          <cell r="W47" t="str">
            <v>3511</v>
          </cell>
          <cell r="X47">
            <v>42309</v>
          </cell>
          <cell r="Y47">
            <v>1693529</v>
          </cell>
          <cell r="Z47">
            <v>7521959</v>
          </cell>
          <cell r="AA47">
            <v>9215488</v>
          </cell>
          <cell r="AB47">
            <v>12</v>
          </cell>
          <cell r="AE47" t="str">
            <v>3511</v>
          </cell>
          <cell r="AF47">
            <v>42309</v>
          </cell>
          <cell r="AG47">
            <v>38801</v>
          </cell>
          <cell r="AH47">
            <v>168671</v>
          </cell>
          <cell r="AI47">
            <v>207472</v>
          </cell>
          <cell r="AJ47">
            <v>49466</v>
          </cell>
          <cell r="AK47">
            <v>243577</v>
          </cell>
          <cell r="AL47">
            <v>293043</v>
          </cell>
          <cell r="AM47">
            <v>41921</v>
          </cell>
          <cell r="AN47">
            <v>207931</v>
          </cell>
          <cell r="AO47">
            <v>249852</v>
          </cell>
        </row>
        <row r="48">
          <cell r="A48" t="str">
            <v>3111</v>
          </cell>
          <cell r="B48">
            <v>40848</v>
          </cell>
          <cell r="C48">
            <v>12294770</v>
          </cell>
          <cell r="D48">
            <v>9698116</v>
          </cell>
          <cell r="E48">
            <v>21992886</v>
          </cell>
          <cell r="F48">
            <v>7</v>
          </cell>
          <cell r="I48" t="str">
            <v>3111</v>
          </cell>
          <cell r="J48">
            <v>40848</v>
          </cell>
          <cell r="K48">
            <v>10285</v>
          </cell>
          <cell r="L48">
            <v>16831</v>
          </cell>
          <cell r="M48">
            <v>50400</v>
          </cell>
          <cell r="N48">
            <v>77516</v>
          </cell>
          <cell r="O48">
            <v>728626</v>
          </cell>
          <cell r="P48">
            <v>141133</v>
          </cell>
          <cell r="Q48">
            <v>587493</v>
          </cell>
          <cell r="R48">
            <v>728606</v>
          </cell>
          <cell r="S48">
            <v>3231632</v>
          </cell>
          <cell r="T48">
            <v>3960238</v>
          </cell>
          <cell r="W48" t="str">
            <v>3512</v>
          </cell>
          <cell r="X48">
            <v>42339</v>
          </cell>
          <cell r="Y48">
            <v>1873282</v>
          </cell>
          <cell r="Z48">
            <v>7804747</v>
          </cell>
          <cell r="AA48">
            <v>9678029</v>
          </cell>
          <cell r="AB48">
            <v>12</v>
          </cell>
          <cell r="AE48" t="str">
            <v>3512</v>
          </cell>
          <cell r="AF48">
            <v>42339</v>
          </cell>
          <cell r="AG48">
            <v>38760</v>
          </cell>
          <cell r="AH48">
            <v>172118</v>
          </cell>
          <cell r="AI48">
            <v>210878</v>
          </cell>
          <cell r="AJ48">
            <v>49033</v>
          </cell>
          <cell r="AK48">
            <v>246968</v>
          </cell>
          <cell r="AL48">
            <v>296001</v>
          </cell>
          <cell r="AM48">
            <v>36699</v>
          </cell>
          <cell r="AN48">
            <v>190297</v>
          </cell>
          <cell r="AO48">
            <v>226996</v>
          </cell>
        </row>
        <row r="49">
          <cell r="A49" t="str">
            <v>3112</v>
          </cell>
          <cell r="B49">
            <v>40878</v>
          </cell>
          <cell r="C49">
            <v>12616359</v>
          </cell>
          <cell r="D49">
            <v>9898730</v>
          </cell>
          <cell r="E49">
            <v>22515089</v>
          </cell>
          <cell r="F49">
            <v>6</v>
          </cell>
          <cell r="I49" t="str">
            <v>3112</v>
          </cell>
          <cell r="J49">
            <v>40878</v>
          </cell>
          <cell r="K49">
            <v>10626</v>
          </cell>
          <cell r="L49">
            <v>17202</v>
          </cell>
          <cell r="M49">
            <v>52155</v>
          </cell>
          <cell r="N49">
            <v>79983</v>
          </cell>
          <cell r="O49">
            <v>710467</v>
          </cell>
          <cell r="P49">
            <v>137176</v>
          </cell>
          <cell r="Q49">
            <v>573291</v>
          </cell>
          <cell r="R49">
            <v>749616</v>
          </cell>
          <cell r="S49">
            <v>3340081</v>
          </cell>
          <cell r="T49">
            <v>4089697</v>
          </cell>
          <cell r="W49" t="str">
            <v>3601</v>
          </cell>
          <cell r="X49">
            <v>42370</v>
          </cell>
          <cell r="Y49">
            <v>1785769</v>
          </cell>
          <cell r="Z49">
            <v>7707908</v>
          </cell>
          <cell r="AA49">
            <v>9493677</v>
          </cell>
          <cell r="AB49">
            <v>12</v>
          </cell>
          <cell r="AE49" t="str">
            <v>3601</v>
          </cell>
          <cell r="AF49">
            <v>42370</v>
          </cell>
          <cell r="AG49">
            <v>39405</v>
          </cell>
          <cell r="AH49">
            <v>174296</v>
          </cell>
          <cell r="AI49">
            <v>213701</v>
          </cell>
          <cell r="AJ49">
            <v>50230</v>
          </cell>
          <cell r="AK49">
            <v>251639</v>
          </cell>
          <cell r="AL49">
            <v>301869</v>
          </cell>
          <cell r="AM49">
            <v>37259</v>
          </cell>
          <cell r="AN49">
            <v>193129</v>
          </cell>
          <cell r="AO49">
            <v>230388</v>
          </cell>
        </row>
        <row r="50">
          <cell r="A50" t="str">
            <v>3201</v>
          </cell>
          <cell r="B50">
            <v>40909</v>
          </cell>
          <cell r="C50">
            <v>12997809</v>
          </cell>
          <cell r="D50">
            <v>10333022</v>
          </cell>
          <cell r="E50">
            <v>23330831</v>
          </cell>
          <cell r="F50">
            <v>6</v>
          </cell>
          <cell r="I50" t="str">
            <v>3201</v>
          </cell>
          <cell r="J50">
            <v>40909</v>
          </cell>
          <cell r="K50">
            <v>11712</v>
          </cell>
          <cell r="L50">
            <v>18586</v>
          </cell>
          <cell r="M50">
            <v>56754</v>
          </cell>
          <cell r="N50">
            <v>87052</v>
          </cell>
          <cell r="O50">
            <v>800859</v>
          </cell>
          <cell r="P50">
            <v>159240</v>
          </cell>
          <cell r="Q50">
            <v>641619</v>
          </cell>
          <cell r="R50">
            <v>831730</v>
          </cell>
          <cell r="S50">
            <v>3624242</v>
          </cell>
          <cell r="T50">
            <v>4455972</v>
          </cell>
          <cell r="W50" t="str">
            <v>3602</v>
          </cell>
          <cell r="X50">
            <v>42401</v>
          </cell>
          <cell r="Y50">
            <v>1961454</v>
          </cell>
          <cell r="Z50">
            <v>8212738</v>
          </cell>
          <cell r="AA50">
            <v>10174192</v>
          </cell>
          <cell r="AB50">
            <v>12</v>
          </cell>
          <cell r="AE50" t="str">
            <v>3602</v>
          </cell>
          <cell r="AF50">
            <v>42401</v>
          </cell>
          <cell r="AG50">
            <v>40254</v>
          </cell>
          <cell r="AH50">
            <v>182356</v>
          </cell>
          <cell r="AI50">
            <v>222610</v>
          </cell>
          <cell r="AJ50">
            <v>51435</v>
          </cell>
          <cell r="AK50">
            <v>260683</v>
          </cell>
          <cell r="AL50">
            <v>312118</v>
          </cell>
          <cell r="AM50">
            <v>39042</v>
          </cell>
          <cell r="AN50">
            <v>208823</v>
          </cell>
          <cell r="AO50">
            <v>247865</v>
          </cell>
        </row>
        <row r="51">
          <cell r="A51" t="str">
            <v>3202</v>
          </cell>
          <cell r="B51">
            <v>40940</v>
          </cell>
          <cell r="C51">
            <v>13277219</v>
          </cell>
          <cell r="D51">
            <v>10664520</v>
          </cell>
          <cell r="E51">
            <v>23941739</v>
          </cell>
          <cell r="F51">
            <v>6</v>
          </cell>
          <cell r="I51" t="str">
            <v>3202</v>
          </cell>
          <cell r="J51">
            <v>40940</v>
          </cell>
          <cell r="K51">
            <v>12330</v>
          </cell>
          <cell r="L51">
            <v>19259</v>
          </cell>
          <cell r="M51">
            <v>59668</v>
          </cell>
          <cell r="N51">
            <v>91257</v>
          </cell>
          <cell r="O51">
            <v>882640</v>
          </cell>
          <cell r="P51">
            <v>169604</v>
          </cell>
          <cell r="Q51">
            <v>713036</v>
          </cell>
          <cell r="R51">
            <v>908796</v>
          </cell>
          <cell r="S51">
            <v>4060095</v>
          </cell>
          <cell r="T51">
            <v>4968891</v>
          </cell>
          <cell r="W51" t="str">
            <v>3603</v>
          </cell>
          <cell r="X51">
            <v>42430</v>
          </cell>
          <cell r="Y51">
            <v>1991380</v>
          </cell>
          <cell r="Z51">
            <v>9529902</v>
          </cell>
          <cell r="AA51">
            <v>11521282</v>
          </cell>
          <cell r="AB51">
            <v>12</v>
          </cell>
          <cell r="AE51" t="str">
            <v>3603</v>
          </cell>
          <cell r="AF51">
            <v>42430</v>
          </cell>
          <cell r="AG51">
            <v>42477</v>
          </cell>
          <cell r="AH51">
            <v>195518</v>
          </cell>
          <cell r="AI51">
            <v>237995</v>
          </cell>
          <cell r="AJ51">
            <v>53369</v>
          </cell>
          <cell r="AK51">
            <v>274848</v>
          </cell>
          <cell r="AL51">
            <v>328217</v>
          </cell>
          <cell r="AM51">
            <v>41218</v>
          </cell>
          <cell r="AN51">
            <v>226914</v>
          </cell>
          <cell r="AO51">
            <v>268132</v>
          </cell>
        </row>
        <row r="52">
          <cell r="A52" t="str">
            <v>3203</v>
          </cell>
          <cell r="B52">
            <v>40969</v>
          </cell>
          <cell r="C52">
            <v>13565462</v>
          </cell>
          <cell r="D52">
            <v>11062516</v>
          </cell>
          <cell r="E52">
            <v>24627978</v>
          </cell>
          <cell r="F52">
            <v>6</v>
          </cell>
          <cell r="I52" t="str">
            <v>3203</v>
          </cell>
          <cell r="J52">
            <v>40969</v>
          </cell>
          <cell r="K52">
            <v>13055</v>
          </cell>
          <cell r="L52">
            <v>20211</v>
          </cell>
          <cell r="M52">
            <v>62762</v>
          </cell>
          <cell r="N52">
            <v>96028</v>
          </cell>
          <cell r="O52">
            <v>1088747</v>
          </cell>
          <cell r="P52">
            <v>195609</v>
          </cell>
          <cell r="Q52">
            <v>893138</v>
          </cell>
          <cell r="R52">
            <v>1052609</v>
          </cell>
          <cell r="S52">
            <v>5115575</v>
          </cell>
          <cell r="T52">
            <v>6168184</v>
          </cell>
          <cell r="W52" t="str">
            <v>3604</v>
          </cell>
          <cell r="X52">
            <v>42461</v>
          </cell>
          <cell r="Y52">
            <v>2197242</v>
          </cell>
          <cell r="Z52">
            <v>10519138</v>
          </cell>
          <cell r="AA52">
            <v>12716380</v>
          </cell>
          <cell r="AB52">
            <v>13</v>
          </cell>
          <cell r="AE52" t="str">
            <v>3604</v>
          </cell>
          <cell r="AF52">
            <v>42461</v>
          </cell>
          <cell r="AG52">
            <v>43770</v>
          </cell>
          <cell r="AH52">
            <v>199608</v>
          </cell>
          <cell r="AI52">
            <v>243378</v>
          </cell>
          <cell r="AJ52">
            <v>54848</v>
          </cell>
          <cell r="AK52">
            <v>282819</v>
          </cell>
          <cell r="AL52">
            <v>337667</v>
          </cell>
          <cell r="AM52">
            <v>42892</v>
          </cell>
          <cell r="AN52">
            <v>237122</v>
          </cell>
          <cell r="AO52">
            <v>280014</v>
          </cell>
        </row>
        <row r="53">
          <cell r="A53" t="str">
            <v>3204</v>
          </cell>
          <cell r="B53">
            <v>41000</v>
          </cell>
          <cell r="C53">
            <v>13761042</v>
          </cell>
          <cell r="D53">
            <v>11164596</v>
          </cell>
          <cell r="E53">
            <v>24925638</v>
          </cell>
          <cell r="F53">
            <v>6</v>
          </cell>
          <cell r="I53" t="str">
            <v>3204</v>
          </cell>
          <cell r="J53">
            <v>41000</v>
          </cell>
          <cell r="K53">
            <v>13536</v>
          </cell>
          <cell r="L53">
            <v>21411</v>
          </cell>
          <cell r="M53">
            <v>68384</v>
          </cell>
          <cell r="N53">
            <v>103331</v>
          </cell>
          <cell r="O53">
            <v>1137694</v>
          </cell>
          <cell r="P53">
            <v>194674</v>
          </cell>
          <cell r="Q53">
            <v>943020</v>
          </cell>
          <cell r="R53">
            <v>1092273</v>
          </cell>
          <cell r="S53">
            <v>5584952</v>
          </cell>
          <cell r="T53">
            <v>6677225</v>
          </cell>
          <cell r="W53" t="str">
            <v>3605</v>
          </cell>
          <cell r="X53">
            <v>42491</v>
          </cell>
          <cell r="Y53">
            <v>2416841</v>
          </cell>
          <cell r="Z53">
            <v>10806470</v>
          </cell>
          <cell r="AA53">
            <v>13223311</v>
          </cell>
          <cell r="AB53">
            <v>13</v>
          </cell>
          <cell r="AE53" t="str">
            <v>3605</v>
          </cell>
          <cell r="AF53">
            <v>42491</v>
          </cell>
          <cell r="AG53">
            <v>45058</v>
          </cell>
          <cell r="AH53">
            <v>211121</v>
          </cell>
          <cell r="AI53">
            <v>256179</v>
          </cell>
          <cell r="AJ53">
            <v>55594</v>
          </cell>
          <cell r="AK53">
            <v>290726</v>
          </cell>
          <cell r="AL53">
            <v>346320</v>
          </cell>
          <cell r="AM53">
            <v>44064</v>
          </cell>
          <cell r="AN53">
            <v>248265</v>
          </cell>
          <cell r="AO53">
            <v>292329</v>
          </cell>
        </row>
        <row r="54">
          <cell r="A54" t="str">
            <v>3205</v>
          </cell>
          <cell r="B54">
            <v>41030</v>
          </cell>
          <cell r="C54">
            <v>14093748</v>
          </cell>
          <cell r="D54">
            <v>11634439</v>
          </cell>
          <cell r="E54">
            <v>25728187</v>
          </cell>
          <cell r="F54">
            <v>6</v>
          </cell>
          <cell r="I54" t="str">
            <v>3205</v>
          </cell>
          <cell r="J54">
            <v>41030</v>
          </cell>
          <cell r="L54">
            <v>39844</v>
          </cell>
          <cell r="M54">
            <v>72790</v>
          </cell>
          <cell r="N54">
            <v>112634</v>
          </cell>
          <cell r="O54">
            <v>1414057</v>
          </cell>
          <cell r="P54">
            <v>252953</v>
          </cell>
          <cell r="Q54">
            <v>1161104</v>
          </cell>
          <cell r="R54">
            <v>1371543</v>
          </cell>
          <cell r="S54">
            <v>6729876</v>
          </cell>
          <cell r="T54">
            <v>8101419</v>
          </cell>
          <cell r="W54" t="str">
            <v>3606</v>
          </cell>
          <cell r="X54">
            <v>42522</v>
          </cell>
          <cell r="Y54">
            <v>2482996</v>
          </cell>
          <cell r="Z54">
            <v>11910457</v>
          </cell>
          <cell r="AA54">
            <v>14393453</v>
          </cell>
          <cell r="AB54">
            <v>13</v>
          </cell>
          <cell r="AE54" t="str">
            <v>3606</v>
          </cell>
          <cell r="AF54">
            <v>42522</v>
          </cell>
          <cell r="AG54">
            <v>45542</v>
          </cell>
          <cell r="AH54">
            <v>216453</v>
          </cell>
          <cell r="AI54">
            <v>261995</v>
          </cell>
          <cell r="AJ54">
            <v>56055</v>
          </cell>
          <cell r="AK54">
            <v>296241</v>
          </cell>
          <cell r="AL54">
            <v>352296</v>
          </cell>
          <cell r="AM54">
            <v>44563</v>
          </cell>
          <cell r="AN54">
            <v>254843</v>
          </cell>
          <cell r="AO54">
            <v>299406</v>
          </cell>
        </row>
        <row r="55">
          <cell r="A55" t="str">
            <v>3206</v>
          </cell>
          <cell r="B55">
            <v>41061</v>
          </cell>
          <cell r="C55">
            <v>14304772</v>
          </cell>
          <cell r="D55">
            <v>12131692</v>
          </cell>
          <cell r="E55">
            <v>26436464</v>
          </cell>
          <cell r="F55">
            <v>6</v>
          </cell>
          <cell r="I55" t="str">
            <v>3206</v>
          </cell>
          <cell r="J55">
            <v>41061</v>
          </cell>
          <cell r="L55">
            <v>43332</v>
          </cell>
          <cell r="M55">
            <v>76790</v>
          </cell>
          <cell r="N55">
            <v>120122</v>
          </cell>
          <cell r="O55">
            <v>1499936</v>
          </cell>
          <cell r="P55">
            <v>272932</v>
          </cell>
          <cell r="Q55">
            <v>1227004</v>
          </cell>
          <cell r="R55">
            <v>1569895</v>
          </cell>
          <cell r="S55">
            <v>7468986</v>
          </cell>
          <cell r="T55">
            <v>9038881</v>
          </cell>
          <cell r="W55" t="str">
            <v>3607</v>
          </cell>
          <cell r="X55">
            <v>42552</v>
          </cell>
          <cell r="Y55">
            <v>2681845</v>
          </cell>
          <cell r="Z55">
            <v>12025690</v>
          </cell>
          <cell r="AA55">
            <v>14707535</v>
          </cell>
          <cell r="AB55">
            <v>13</v>
          </cell>
          <cell r="AE55" t="str">
            <v>3607</v>
          </cell>
          <cell r="AF55">
            <v>42552</v>
          </cell>
          <cell r="AG55">
            <v>46160</v>
          </cell>
          <cell r="AH55">
            <v>218185</v>
          </cell>
          <cell r="AI55">
            <v>264345</v>
          </cell>
          <cell r="AJ55">
            <v>56161</v>
          </cell>
          <cell r="AK55">
            <v>296257</v>
          </cell>
          <cell r="AL55">
            <v>352418</v>
          </cell>
          <cell r="AM55">
            <v>45770</v>
          </cell>
          <cell r="AN55">
            <v>261070</v>
          </cell>
          <cell r="AO55">
            <v>306840</v>
          </cell>
        </row>
        <row r="56">
          <cell r="A56" t="str">
            <v>3207</v>
          </cell>
          <cell r="B56">
            <v>41091</v>
          </cell>
          <cell r="C56">
            <v>14578507</v>
          </cell>
          <cell r="D56">
            <v>13220300</v>
          </cell>
          <cell r="E56">
            <v>27798807</v>
          </cell>
          <cell r="F56">
            <v>7</v>
          </cell>
          <cell r="I56" t="str">
            <v>3207</v>
          </cell>
          <cell r="J56">
            <v>41091</v>
          </cell>
          <cell r="L56">
            <v>44364</v>
          </cell>
          <cell r="M56">
            <v>76712</v>
          </cell>
          <cell r="N56">
            <v>121076</v>
          </cell>
          <cell r="O56">
            <v>2032900</v>
          </cell>
          <cell r="P56">
            <v>365093</v>
          </cell>
          <cell r="Q56">
            <v>1667807</v>
          </cell>
          <cell r="R56">
            <v>2249857</v>
          </cell>
          <cell r="S56">
            <v>10542912</v>
          </cell>
          <cell r="T56">
            <v>12792769</v>
          </cell>
          <cell r="W56" t="str">
            <v>3608</v>
          </cell>
          <cell r="X56">
            <v>42583</v>
          </cell>
          <cell r="Y56">
            <v>2902703</v>
          </cell>
          <cell r="Z56">
            <v>12883023</v>
          </cell>
          <cell r="AA56">
            <v>15785726</v>
          </cell>
          <cell r="AB56">
            <v>13</v>
          </cell>
          <cell r="AE56" t="str">
            <v>3608</v>
          </cell>
          <cell r="AF56">
            <v>42583</v>
          </cell>
          <cell r="AG56">
            <v>44184</v>
          </cell>
          <cell r="AH56">
            <v>213237</v>
          </cell>
          <cell r="AI56">
            <v>257421</v>
          </cell>
          <cell r="AJ56">
            <v>55147</v>
          </cell>
          <cell r="AK56">
            <v>295572</v>
          </cell>
          <cell r="AL56">
            <v>350719</v>
          </cell>
          <cell r="AM56">
            <v>45304</v>
          </cell>
          <cell r="AN56">
            <v>266305</v>
          </cell>
          <cell r="AO56">
            <v>311609</v>
          </cell>
        </row>
        <row r="57">
          <cell r="A57" t="str">
            <v>3208</v>
          </cell>
          <cell r="B57">
            <v>41122</v>
          </cell>
          <cell r="C57">
            <v>15012189</v>
          </cell>
          <cell r="D57">
            <v>13831623</v>
          </cell>
          <cell r="E57">
            <v>28843812</v>
          </cell>
          <cell r="F57">
            <v>8</v>
          </cell>
          <cell r="I57" t="str">
            <v>3208</v>
          </cell>
          <cell r="J57">
            <v>41122</v>
          </cell>
          <cell r="L57">
            <v>46357</v>
          </cell>
          <cell r="M57">
            <v>82966</v>
          </cell>
          <cell r="N57">
            <v>129323</v>
          </cell>
          <cell r="O57">
            <v>2546474</v>
          </cell>
          <cell r="P57">
            <v>425937</v>
          </cell>
          <cell r="Q57">
            <v>2120537</v>
          </cell>
          <cell r="R57">
            <v>2722560</v>
          </cell>
          <cell r="S57">
            <v>14087387</v>
          </cell>
          <cell r="T57">
            <v>16809947</v>
          </cell>
          <cell r="W57" t="str">
            <v>3609</v>
          </cell>
          <cell r="X57">
            <v>42614</v>
          </cell>
          <cell r="Y57">
            <v>2966736</v>
          </cell>
          <cell r="Z57">
            <v>13593613</v>
          </cell>
          <cell r="AA57">
            <v>16560349</v>
          </cell>
          <cell r="AB57">
            <v>13</v>
          </cell>
          <cell r="AE57" t="str">
            <v>3609</v>
          </cell>
          <cell r="AF57">
            <v>42614</v>
          </cell>
          <cell r="AG57">
            <v>46138</v>
          </cell>
          <cell r="AH57">
            <v>223659</v>
          </cell>
          <cell r="AI57">
            <v>269797</v>
          </cell>
          <cell r="AJ57">
            <v>56313</v>
          </cell>
          <cell r="AK57">
            <v>302090</v>
          </cell>
          <cell r="AL57">
            <v>358403</v>
          </cell>
          <cell r="AM57">
            <v>46998</v>
          </cell>
          <cell r="AN57">
            <v>274674</v>
          </cell>
          <cell r="AO57">
            <v>321672</v>
          </cell>
        </row>
        <row r="58">
          <cell r="A58" t="str">
            <v>3209</v>
          </cell>
          <cell r="B58">
            <v>41153</v>
          </cell>
          <cell r="C58">
            <v>15254001</v>
          </cell>
          <cell r="D58">
            <v>14552945</v>
          </cell>
          <cell r="E58">
            <v>29806946</v>
          </cell>
          <cell r="F58">
            <v>8</v>
          </cell>
          <cell r="I58" t="str">
            <v>3209</v>
          </cell>
          <cell r="J58">
            <v>41153</v>
          </cell>
          <cell r="L58">
            <v>49050</v>
          </cell>
          <cell r="M58">
            <v>86153</v>
          </cell>
          <cell r="N58">
            <v>135203</v>
          </cell>
          <cell r="O58">
            <v>2879942</v>
          </cell>
          <cell r="P58">
            <v>466548</v>
          </cell>
          <cell r="Q58">
            <v>2413394</v>
          </cell>
          <cell r="R58">
            <v>2956338</v>
          </cell>
          <cell r="S58">
            <v>16163321</v>
          </cell>
          <cell r="T58">
            <v>19119659</v>
          </cell>
          <cell r="W58" t="str">
            <v>3610</v>
          </cell>
          <cell r="X58">
            <v>42644</v>
          </cell>
          <cell r="Y58">
            <v>3125006</v>
          </cell>
          <cell r="Z58">
            <v>14310409</v>
          </cell>
          <cell r="AA58">
            <v>17435415</v>
          </cell>
          <cell r="AB58">
            <v>13</v>
          </cell>
          <cell r="AE58" t="str">
            <v>3610</v>
          </cell>
          <cell r="AF58">
            <v>42644</v>
          </cell>
          <cell r="AG58">
            <v>46783</v>
          </cell>
          <cell r="AH58">
            <v>231105</v>
          </cell>
          <cell r="AI58">
            <v>277888</v>
          </cell>
          <cell r="AJ58">
            <v>56010</v>
          </cell>
          <cell r="AK58">
            <v>304897</v>
          </cell>
          <cell r="AL58">
            <v>360907</v>
          </cell>
          <cell r="AM58">
            <v>47361</v>
          </cell>
          <cell r="AN58">
            <v>279618</v>
          </cell>
          <cell r="AO58">
            <v>326979</v>
          </cell>
        </row>
        <row r="59">
          <cell r="A59" t="str">
            <v>3210</v>
          </cell>
          <cell r="B59">
            <v>41183</v>
          </cell>
          <cell r="C59">
            <v>15475419</v>
          </cell>
          <cell r="D59">
            <v>14787009</v>
          </cell>
          <cell r="E59">
            <v>30262428</v>
          </cell>
          <cell r="F59">
            <v>8</v>
          </cell>
          <cell r="I59" t="str">
            <v>3210</v>
          </cell>
          <cell r="J59">
            <v>41183</v>
          </cell>
          <cell r="L59">
            <v>49210</v>
          </cell>
          <cell r="M59">
            <v>90199</v>
          </cell>
          <cell r="N59">
            <v>139409</v>
          </cell>
          <cell r="O59">
            <v>3649241</v>
          </cell>
          <cell r="P59">
            <v>556421</v>
          </cell>
          <cell r="Q59">
            <v>3092820</v>
          </cell>
          <cell r="R59">
            <v>3558568</v>
          </cell>
          <cell r="S59">
            <v>20924695</v>
          </cell>
          <cell r="T59">
            <v>24483263</v>
          </cell>
          <cell r="W59" t="str">
            <v>3611</v>
          </cell>
          <cell r="X59">
            <v>42675</v>
          </cell>
          <cell r="Y59">
            <v>3240155</v>
          </cell>
          <cell r="Z59">
            <v>14707844</v>
          </cell>
          <cell r="AA59">
            <v>17947999</v>
          </cell>
          <cell r="AB59">
            <v>13</v>
          </cell>
          <cell r="AE59" t="str">
            <v>3611</v>
          </cell>
          <cell r="AF59">
            <v>42675</v>
          </cell>
          <cell r="AG59">
            <v>48137</v>
          </cell>
          <cell r="AH59">
            <v>233453</v>
          </cell>
          <cell r="AI59">
            <v>281590</v>
          </cell>
          <cell r="AJ59">
            <v>56137</v>
          </cell>
          <cell r="AK59">
            <v>304905</v>
          </cell>
          <cell r="AL59">
            <v>361042</v>
          </cell>
          <cell r="AM59">
            <v>48615</v>
          </cell>
          <cell r="AN59">
            <v>282726</v>
          </cell>
          <cell r="AO59">
            <v>331341</v>
          </cell>
        </row>
        <row r="60">
          <cell r="A60" t="str">
            <v>3211</v>
          </cell>
          <cell r="B60">
            <v>41214</v>
          </cell>
          <cell r="C60">
            <v>15614964</v>
          </cell>
          <cell r="D60">
            <v>15060162</v>
          </cell>
          <cell r="E60">
            <v>30675126</v>
          </cell>
          <cell r="F60">
            <v>8</v>
          </cell>
          <cell r="I60" t="str">
            <v>3211</v>
          </cell>
          <cell r="J60">
            <v>41214</v>
          </cell>
          <cell r="L60">
            <v>48848</v>
          </cell>
          <cell r="M60">
            <v>93243</v>
          </cell>
          <cell r="N60">
            <v>142091</v>
          </cell>
          <cell r="O60">
            <v>3852611</v>
          </cell>
          <cell r="P60">
            <v>586212</v>
          </cell>
          <cell r="Q60">
            <v>3266399</v>
          </cell>
          <cell r="R60">
            <v>3768942</v>
          </cell>
          <cell r="S60">
            <v>21993297</v>
          </cell>
          <cell r="T60">
            <v>25762239</v>
          </cell>
          <cell r="W60" t="str">
            <v>3612</v>
          </cell>
          <cell r="X60">
            <v>42705</v>
          </cell>
          <cell r="Y60">
            <v>3463139</v>
          </cell>
          <cell r="Z60">
            <v>15249551</v>
          </cell>
          <cell r="AA60">
            <v>18712690</v>
          </cell>
          <cell r="AB60">
            <v>13</v>
          </cell>
          <cell r="AE60" t="str">
            <v>3612</v>
          </cell>
          <cell r="AF60">
            <v>42705</v>
          </cell>
          <cell r="AG60">
            <v>50386</v>
          </cell>
          <cell r="AH60">
            <v>239327</v>
          </cell>
          <cell r="AI60">
            <v>289713</v>
          </cell>
          <cell r="AJ60">
            <v>57513</v>
          </cell>
          <cell r="AK60">
            <v>308356</v>
          </cell>
          <cell r="AL60">
            <v>365869</v>
          </cell>
          <cell r="AM60">
            <v>49922</v>
          </cell>
          <cell r="AN60">
            <v>285351</v>
          </cell>
          <cell r="AO60">
            <v>335273</v>
          </cell>
        </row>
        <row r="61">
          <cell r="A61" t="str">
            <v>3212</v>
          </cell>
          <cell r="B61">
            <v>41244</v>
          </cell>
          <cell r="C61">
            <v>15696036</v>
          </cell>
          <cell r="D61">
            <v>15312553</v>
          </cell>
          <cell r="E61">
            <v>31008589</v>
          </cell>
          <cell r="F61">
            <v>8</v>
          </cell>
          <cell r="I61" t="str">
            <v>3212</v>
          </cell>
          <cell r="J61">
            <v>41244</v>
          </cell>
          <cell r="L61">
            <v>48607</v>
          </cell>
          <cell r="M61">
            <v>95250</v>
          </cell>
          <cell r="N61">
            <v>143857</v>
          </cell>
          <cell r="O61">
            <v>3803260</v>
          </cell>
          <cell r="P61">
            <v>566101</v>
          </cell>
          <cell r="Q61">
            <v>3237159</v>
          </cell>
          <cell r="R61">
            <v>3837241</v>
          </cell>
          <cell r="S61">
            <v>22942136</v>
          </cell>
          <cell r="T61">
            <v>26779377</v>
          </cell>
          <cell r="W61" t="str">
            <v>3701</v>
          </cell>
          <cell r="X61">
            <v>42736</v>
          </cell>
          <cell r="Y61">
            <v>3414673</v>
          </cell>
          <cell r="Z61">
            <v>15091126</v>
          </cell>
          <cell r="AA61">
            <v>18505799</v>
          </cell>
          <cell r="AB61">
            <v>13</v>
          </cell>
          <cell r="AE61" t="str">
            <v>3701</v>
          </cell>
          <cell r="AF61">
            <v>42736</v>
          </cell>
          <cell r="AG61">
            <v>50873</v>
          </cell>
          <cell r="AH61">
            <v>220489</v>
          </cell>
          <cell r="AI61">
            <v>272925</v>
          </cell>
          <cell r="AJ61">
            <v>59950</v>
          </cell>
          <cell r="AK61">
            <v>334248</v>
          </cell>
          <cell r="AL61">
            <v>394198</v>
          </cell>
          <cell r="AM61">
            <v>55849</v>
          </cell>
          <cell r="AN61">
            <v>282450</v>
          </cell>
          <cell r="AO61">
            <v>339700</v>
          </cell>
        </row>
        <row r="62">
          <cell r="A62" t="str">
            <v>3301</v>
          </cell>
          <cell r="B62">
            <v>41275</v>
          </cell>
          <cell r="C62">
            <v>15778227</v>
          </cell>
          <cell r="D62">
            <v>15585702</v>
          </cell>
          <cell r="E62">
            <v>31363929</v>
          </cell>
          <cell r="F62">
            <v>8</v>
          </cell>
          <cell r="I62" t="str">
            <v>3301</v>
          </cell>
          <cell r="J62">
            <v>41275</v>
          </cell>
          <cell r="L62">
            <v>45537</v>
          </cell>
          <cell r="M62">
            <v>99239</v>
          </cell>
          <cell r="N62">
            <v>144776</v>
          </cell>
          <cell r="O62">
            <v>4223684</v>
          </cell>
          <cell r="P62">
            <v>707726</v>
          </cell>
          <cell r="Q62">
            <v>3515958</v>
          </cell>
          <cell r="R62">
            <v>4335522</v>
          </cell>
          <cell r="S62">
            <v>22815594</v>
          </cell>
          <cell r="T62">
            <v>27151116</v>
          </cell>
          <cell r="W62" t="str">
            <v>3702</v>
          </cell>
          <cell r="X62">
            <v>42767</v>
          </cell>
          <cell r="Y62">
            <v>3527437</v>
          </cell>
          <cell r="Z62">
            <v>15230667</v>
          </cell>
          <cell r="AA62">
            <v>18758104</v>
          </cell>
          <cell r="AB62">
            <v>13</v>
          </cell>
          <cell r="AE62" t="str">
            <v>3702</v>
          </cell>
          <cell r="AF62">
            <v>42767</v>
          </cell>
          <cell r="AG62">
            <v>53984</v>
          </cell>
          <cell r="AH62">
            <v>224530</v>
          </cell>
          <cell r="AI62">
            <v>279697</v>
          </cell>
          <cell r="AJ62">
            <v>61377</v>
          </cell>
          <cell r="AK62">
            <v>337079</v>
          </cell>
          <cell r="AL62">
            <v>398456</v>
          </cell>
          <cell r="AM62">
            <v>58466</v>
          </cell>
          <cell r="AN62">
            <v>289150</v>
          </cell>
          <cell r="AO62">
            <v>348676</v>
          </cell>
        </row>
        <row r="63">
          <cell r="A63" t="str">
            <v>3302</v>
          </cell>
          <cell r="B63">
            <v>41306</v>
          </cell>
          <cell r="C63">
            <v>16068650</v>
          </cell>
          <cell r="D63">
            <v>15875751</v>
          </cell>
          <cell r="E63">
            <v>31944401</v>
          </cell>
          <cell r="F63">
            <v>8</v>
          </cell>
          <cell r="I63" t="str">
            <v>3302</v>
          </cell>
          <cell r="J63">
            <v>41306</v>
          </cell>
          <cell r="L63">
            <v>43790</v>
          </cell>
          <cell r="M63">
            <v>102829</v>
          </cell>
          <cell r="N63">
            <v>146619</v>
          </cell>
          <cell r="O63">
            <v>4676332</v>
          </cell>
          <cell r="P63">
            <v>772784</v>
          </cell>
          <cell r="Q63">
            <v>3903548</v>
          </cell>
          <cell r="R63">
            <v>4781629</v>
          </cell>
          <cell r="S63">
            <v>25335578</v>
          </cell>
          <cell r="T63">
            <v>30117207</v>
          </cell>
          <cell r="W63" t="str">
            <v>3703</v>
          </cell>
          <cell r="X63">
            <v>42795</v>
          </cell>
          <cell r="Y63">
            <v>3745655</v>
          </cell>
          <cell r="Z63">
            <v>15834155</v>
          </cell>
          <cell r="AA63">
            <v>19579810</v>
          </cell>
          <cell r="AB63">
            <v>13</v>
          </cell>
          <cell r="AE63" t="str">
            <v>3703</v>
          </cell>
          <cell r="AF63">
            <v>42795</v>
          </cell>
          <cell r="AG63">
            <v>49705</v>
          </cell>
          <cell r="AH63">
            <v>231137</v>
          </cell>
          <cell r="AI63">
            <v>280842</v>
          </cell>
          <cell r="AJ63">
            <v>62215</v>
          </cell>
          <cell r="AK63">
            <v>343437</v>
          </cell>
          <cell r="AL63">
            <v>405652</v>
          </cell>
          <cell r="AM63">
            <v>56005</v>
          </cell>
          <cell r="AN63">
            <v>304256</v>
          </cell>
          <cell r="AO63">
            <v>360261</v>
          </cell>
        </row>
        <row r="64">
          <cell r="A64" t="str">
            <v>3303</v>
          </cell>
          <cell r="B64">
            <v>41334</v>
          </cell>
          <cell r="C64">
            <v>16169090</v>
          </cell>
          <cell r="D64">
            <v>16346217</v>
          </cell>
          <cell r="E64">
            <v>32515307</v>
          </cell>
          <cell r="F64">
            <v>8</v>
          </cell>
          <cell r="I64" t="str">
            <v>3303</v>
          </cell>
          <cell r="J64">
            <v>41334</v>
          </cell>
          <cell r="L64">
            <v>41775</v>
          </cell>
          <cell r="M64">
            <v>106450</v>
          </cell>
          <cell r="N64">
            <v>148225</v>
          </cell>
          <cell r="O64">
            <v>5552792</v>
          </cell>
          <cell r="P64">
            <v>902470</v>
          </cell>
          <cell r="Q64">
            <v>4650322</v>
          </cell>
          <cell r="R64">
            <v>5606163</v>
          </cell>
          <cell r="S64">
            <v>30350195</v>
          </cell>
          <cell r="T64">
            <v>35956358</v>
          </cell>
          <cell r="W64" t="str">
            <v>3704</v>
          </cell>
          <cell r="X64">
            <v>42826</v>
          </cell>
          <cell r="Y64">
            <v>3893508</v>
          </cell>
          <cell r="Z64">
            <v>16394252</v>
          </cell>
          <cell r="AA64">
            <v>20287760</v>
          </cell>
          <cell r="AB64">
            <v>13</v>
          </cell>
          <cell r="AE64" t="str">
            <v>3704</v>
          </cell>
          <cell r="AF64">
            <v>42826</v>
          </cell>
          <cell r="AG64">
            <v>41359</v>
          </cell>
          <cell r="AH64">
            <v>196752</v>
          </cell>
          <cell r="AI64">
            <v>238111</v>
          </cell>
          <cell r="AJ64">
            <v>62112</v>
          </cell>
          <cell r="AK64">
            <v>348607</v>
          </cell>
          <cell r="AL64">
            <v>410719</v>
          </cell>
          <cell r="AM64">
            <v>55974</v>
          </cell>
          <cell r="AN64">
            <v>309556</v>
          </cell>
          <cell r="AO64">
            <v>365530</v>
          </cell>
        </row>
        <row r="65">
          <cell r="A65" t="str">
            <v>3304</v>
          </cell>
          <cell r="B65">
            <v>41365</v>
          </cell>
          <cell r="C65">
            <v>16195208</v>
          </cell>
          <cell r="D65">
            <v>16638734</v>
          </cell>
          <cell r="E65">
            <v>32833942</v>
          </cell>
          <cell r="F65">
            <v>8</v>
          </cell>
          <cell r="I65" t="str">
            <v>3304</v>
          </cell>
          <cell r="J65">
            <v>41365</v>
          </cell>
          <cell r="L65">
            <v>42354</v>
          </cell>
          <cell r="M65">
            <v>110626</v>
          </cell>
          <cell r="N65">
            <v>152980</v>
          </cell>
          <cell r="O65">
            <v>6328107</v>
          </cell>
          <cell r="P65">
            <v>1033051</v>
          </cell>
          <cell r="Q65">
            <v>5295056</v>
          </cell>
          <cell r="R65">
            <v>6472966</v>
          </cell>
          <cell r="S65">
            <v>34996565</v>
          </cell>
          <cell r="T65">
            <v>41469531</v>
          </cell>
          <cell r="W65" t="str">
            <v>3705</v>
          </cell>
          <cell r="X65">
            <v>42856</v>
          </cell>
          <cell r="Y65">
            <v>4167457</v>
          </cell>
          <cell r="Z65">
            <v>17248801</v>
          </cell>
          <cell r="AA65">
            <v>21416258</v>
          </cell>
          <cell r="AB65">
            <v>13</v>
          </cell>
          <cell r="AE65" t="str">
            <v>3705</v>
          </cell>
          <cell r="AF65">
            <v>42856</v>
          </cell>
          <cell r="AG65">
            <v>42928</v>
          </cell>
          <cell r="AH65">
            <v>210449</v>
          </cell>
          <cell r="AI65">
            <v>253377</v>
          </cell>
          <cell r="AJ65">
            <v>63387</v>
          </cell>
          <cell r="AK65">
            <v>356019</v>
          </cell>
          <cell r="AL65">
            <v>419406</v>
          </cell>
          <cell r="AM65">
            <v>57523</v>
          </cell>
          <cell r="AN65">
            <v>324834</v>
          </cell>
          <cell r="AO65">
            <v>382357</v>
          </cell>
        </row>
        <row r="66">
          <cell r="A66" t="str">
            <v>3305</v>
          </cell>
          <cell r="B66">
            <v>41395</v>
          </cell>
          <cell r="C66">
            <v>16409416</v>
          </cell>
          <cell r="D66">
            <v>17321157</v>
          </cell>
          <cell r="E66">
            <v>33730573</v>
          </cell>
          <cell r="F66">
            <v>8</v>
          </cell>
          <cell r="I66" t="str">
            <v>3305</v>
          </cell>
          <cell r="J66">
            <v>41395</v>
          </cell>
          <cell r="L66">
            <v>42843</v>
          </cell>
          <cell r="M66">
            <v>112672</v>
          </cell>
          <cell r="N66">
            <v>155515</v>
          </cell>
          <cell r="O66">
            <v>7130007</v>
          </cell>
          <cell r="P66">
            <v>1159404</v>
          </cell>
          <cell r="Q66">
            <v>5970603</v>
          </cell>
          <cell r="R66">
            <v>7203002</v>
          </cell>
          <cell r="S66">
            <v>38724589</v>
          </cell>
          <cell r="T66">
            <v>45927591</v>
          </cell>
          <cell r="W66" t="str">
            <v>3706</v>
          </cell>
          <cell r="X66">
            <v>42887</v>
          </cell>
          <cell r="Y66">
            <v>4303142</v>
          </cell>
          <cell r="Z66">
            <v>17525985</v>
          </cell>
          <cell r="AA66">
            <v>21829127</v>
          </cell>
          <cell r="AB66">
            <v>13</v>
          </cell>
          <cell r="AE66" t="str">
            <v>3706</v>
          </cell>
          <cell r="AF66">
            <v>42887</v>
          </cell>
          <cell r="AG66">
            <v>44317</v>
          </cell>
          <cell r="AH66">
            <v>213183</v>
          </cell>
          <cell r="AI66">
            <v>257500</v>
          </cell>
          <cell r="AJ66">
            <v>65483</v>
          </cell>
          <cell r="AK66">
            <v>365779</v>
          </cell>
          <cell r="AL66">
            <v>431262</v>
          </cell>
          <cell r="AM66">
            <v>59066</v>
          </cell>
          <cell r="AN66">
            <v>328475</v>
          </cell>
          <cell r="AO66">
            <v>387541</v>
          </cell>
        </row>
        <row r="67">
          <cell r="A67" t="str">
            <v>3306</v>
          </cell>
          <cell r="B67">
            <v>41426</v>
          </cell>
          <cell r="C67">
            <v>16471284</v>
          </cell>
          <cell r="D67">
            <v>18063296</v>
          </cell>
          <cell r="E67">
            <v>34534580</v>
          </cell>
          <cell r="F67">
            <v>8</v>
          </cell>
          <cell r="I67" t="str">
            <v>3306</v>
          </cell>
          <cell r="J67">
            <v>41426</v>
          </cell>
          <cell r="L67">
            <v>44643</v>
          </cell>
          <cell r="M67">
            <v>116156</v>
          </cell>
          <cell r="N67">
            <v>160799</v>
          </cell>
          <cell r="O67">
            <v>7313843</v>
          </cell>
          <cell r="P67">
            <v>1193046</v>
          </cell>
          <cell r="Q67">
            <v>6120797</v>
          </cell>
          <cell r="R67">
            <v>7389969</v>
          </cell>
          <cell r="S67">
            <v>39461061</v>
          </cell>
          <cell r="T67">
            <v>46851030</v>
          </cell>
          <cell r="W67" t="str">
            <v>3707</v>
          </cell>
          <cell r="X67">
            <v>42917</v>
          </cell>
          <cell r="Y67">
            <v>4474936</v>
          </cell>
          <cell r="Z67">
            <v>18004042</v>
          </cell>
          <cell r="AA67">
            <v>22478978</v>
          </cell>
          <cell r="AB67">
            <v>13</v>
          </cell>
          <cell r="AE67" t="str">
            <v>3707</v>
          </cell>
          <cell r="AF67">
            <v>42917</v>
          </cell>
          <cell r="AG67">
            <v>44031</v>
          </cell>
          <cell r="AH67">
            <v>210977</v>
          </cell>
          <cell r="AI67">
            <v>255008</v>
          </cell>
          <cell r="AJ67">
            <v>64064</v>
          </cell>
          <cell r="AK67">
            <v>358864</v>
          </cell>
          <cell r="AL67">
            <v>422928</v>
          </cell>
          <cell r="AM67">
            <v>58489</v>
          </cell>
          <cell r="AN67">
            <v>326587</v>
          </cell>
          <cell r="AO67">
            <v>385076</v>
          </cell>
        </row>
        <row r="68">
          <cell r="A68" t="str">
            <v>3307</v>
          </cell>
          <cell r="B68">
            <v>41456</v>
          </cell>
          <cell r="C68">
            <v>16567824</v>
          </cell>
          <cell r="D68">
            <v>18540095</v>
          </cell>
          <cell r="E68">
            <v>35107919</v>
          </cell>
          <cell r="F68">
            <v>8</v>
          </cell>
          <cell r="I68" t="str">
            <v>3307</v>
          </cell>
          <cell r="J68">
            <v>41456</v>
          </cell>
          <cell r="L68">
            <v>46054</v>
          </cell>
          <cell r="M68">
            <v>118636</v>
          </cell>
          <cell r="N68">
            <v>164690</v>
          </cell>
          <cell r="O68">
            <v>8809634</v>
          </cell>
          <cell r="P68">
            <v>1405890</v>
          </cell>
          <cell r="Q68">
            <v>7403744</v>
          </cell>
          <cell r="R68">
            <v>8873396</v>
          </cell>
          <cell r="S68">
            <v>48629438</v>
          </cell>
          <cell r="T68">
            <v>57502834</v>
          </cell>
          <cell r="W68" t="str">
            <v>3708</v>
          </cell>
          <cell r="X68">
            <v>42948</v>
          </cell>
          <cell r="Y68">
            <v>4444345</v>
          </cell>
          <cell r="Z68">
            <v>18338117</v>
          </cell>
          <cell r="AA68">
            <v>22782462</v>
          </cell>
          <cell r="AB68">
            <v>13</v>
          </cell>
          <cell r="AE68" t="str">
            <v>3708</v>
          </cell>
          <cell r="AF68">
            <v>42948</v>
          </cell>
          <cell r="AG68">
            <v>44712</v>
          </cell>
          <cell r="AH68">
            <v>220881</v>
          </cell>
          <cell r="AI68">
            <v>265593</v>
          </cell>
          <cell r="AJ68">
            <v>65798</v>
          </cell>
          <cell r="AK68">
            <v>377937</v>
          </cell>
          <cell r="AL68">
            <v>443735</v>
          </cell>
          <cell r="AM68">
            <v>60447</v>
          </cell>
          <cell r="AN68">
            <v>346097</v>
          </cell>
          <cell r="AO68">
            <v>406544</v>
          </cell>
        </row>
        <row r="69">
          <cell r="A69" t="str">
            <v>3308</v>
          </cell>
          <cell r="B69">
            <v>41487</v>
          </cell>
          <cell r="C69">
            <v>16766086</v>
          </cell>
          <cell r="D69">
            <v>19082806</v>
          </cell>
          <cell r="E69">
            <v>35848892</v>
          </cell>
          <cell r="F69">
            <v>8</v>
          </cell>
          <cell r="I69" t="str">
            <v>3308</v>
          </cell>
          <cell r="J69">
            <v>41487</v>
          </cell>
          <cell r="L69">
            <v>45685</v>
          </cell>
          <cell r="M69">
            <v>120577</v>
          </cell>
          <cell r="N69">
            <v>166262</v>
          </cell>
          <cell r="O69">
            <v>8843454</v>
          </cell>
          <cell r="P69">
            <v>1393956</v>
          </cell>
          <cell r="Q69">
            <v>7449498</v>
          </cell>
          <cell r="R69">
            <v>8788967</v>
          </cell>
          <cell r="S69">
            <v>49007925</v>
          </cell>
          <cell r="T69">
            <v>57796892</v>
          </cell>
          <cell r="W69" t="str">
            <v>3709</v>
          </cell>
          <cell r="X69">
            <v>42979</v>
          </cell>
          <cell r="Y69">
            <v>4700007</v>
          </cell>
          <cell r="Z69">
            <v>18051865</v>
          </cell>
          <cell r="AA69">
            <v>22751872</v>
          </cell>
          <cell r="AB69">
            <v>12</v>
          </cell>
          <cell r="AE69" t="str">
            <v>3709</v>
          </cell>
          <cell r="AF69">
            <v>42979</v>
          </cell>
          <cell r="AG69">
            <v>45550</v>
          </cell>
          <cell r="AH69">
            <v>223387</v>
          </cell>
          <cell r="AI69">
            <v>268937</v>
          </cell>
          <cell r="AJ69">
            <v>67560</v>
          </cell>
          <cell r="AK69">
            <v>383468</v>
          </cell>
          <cell r="AL69">
            <v>451028</v>
          </cell>
          <cell r="AM69">
            <v>61488</v>
          </cell>
          <cell r="AN69">
            <v>349091</v>
          </cell>
          <cell r="AO69">
            <v>410579</v>
          </cell>
        </row>
        <row r="70">
          <cell r="A70" t="str">
            <v>3309</v>
          </cell>
          <cell r="B70">
            <v>41518</v>
          </cell>
          <cell r="C70">
            <v>16765576</v>
          </cell>
          <cell r="D70">
            <v>19580376</v>
          </cell>
          <cell r="E70">
            <v>36345952</v>
          </cell>
          <cell r="F70">
            <v>8</v>
          </cell>
          <cell r="I70" t="str">
            <v>3309</v>
          </cell>
          <cell r="J70">
            <v>41518</v>
          </cell>
          <cell r="L70">
            <v>46913</v>
          </cell>
          <cell r="M70">
            <v>120864</v>
          </cell>
          <cell r="N70">
            <v>167777</v>
          </cell>
          <cell r="O70">
            <v>10167565</v>
          </cell>
          <cell r="P70">
            <v>1567450</v>
          </cell>
          <cell r="Q70">
            <v>8600115</v>
          </cell>
          <cell r="R70">
            <v>9810637</v>
          </cell>
          <cell r="S70">
            <v>56133439</v>
          </cell>
          <cell r="T70">
            <v>65944076</v>
          </cell>
          <cell r="W70" t="str">
            <v>3710</v>
          </cell>
          <cell r="X70">
            <v>43009</v>
          </cell>
          <cell r="Y70">
            <v>5068817</v>
          </cell>
          <cell r="Z70">
            <v>18907334</v>
          </cell>
          <cell r="AA70">
            <v>23976151</v>
          </cell>
          <cell r="AB70">
            <v>13</v>
          </cell>
          <cell r="AE70" t="str">
            <v>3710</v>
          </cell>
          <cell r="AF70">
            <v>43009</v>
          </cell>
          <cell r="AG70">
            <v>45515</v>
          </cell>
          <cell r="AH70">
            <v>223958</v>
          </cell>
          <cell r="AI70">
            <v>269473</v>
          </cell>
          <cell r="AJ70">
            <v>68195</v>
          </cell>
          <cell r="AK70">
            <v>387124</v>
          </cell>
          <cell r="AL70">
            <v>455319</v>
          </cell>
          <cell r="AM70">
            <v>62068</v>
          </cell>
          <cell r="AN70">
            <v>351858</v>
          </cell>
          <cell r="AO70">
            <v>413926</v>
          </cell>
        </row>
        <row r="71">
          <cell r="A71" t="str">
            <v>3310</v>
          </cell>
          <cell r="B71">
            <v>41548</v>
          </cell>
          <cell r="C71">
            <v>16846025</v>
          </cell>
          <cell r="D71">
            <v>19839162</v>
          </cell>
          <cell r="E71">
            <v>36685187</v>
          </cell>
          <cell r="F71">
            <v>9</v>
          </cell>
          <cell r="I71" t="str">
            <v>3310</v>
          </cell>
          <cell r="J71">
            <v>41548</v>
          </cell>
          <cell r="L71">
            <v>47345</v>
          </cell>
          <cell r="M71">
            <v>122981</v>
          </cell>
          <cell r="N71">
            <v>170326</v>
          </cell>
          <cell r="O71">
            <v>11785402</v>
          </cell>
          <cell r="P71">
            <v>1769041</v>
          </cell>
          <cell r="Q71">
            <v>10016361</v>
          </cell>
          <cell r="R71">
            <v>10980431</v>
          </cell>
          <cell r="S71">
            <v>64682987</v>
          </cell>
          <cell r="T71">
            <v>75663418</v>
          </cell>
          <cell r="W71" t="str">
            <v>3711</v>
          </cell>
          <cell r="X71">
            <v>43040</v>
          </cell>
          <cell r="Y71">
            <v>5131170</v>
          </cell>
          <cell r="Z71">
            <v>19379603</v>
          </cell>
          <cell r="AA71">
            <v>24510773</v>
          </cell>
          <cell r="AB71">
            <v>13</v>
          </cell>
          <cell r="AE71" t="str">
            <v>3711</v>
          </cell>
          <cell r="AF71">
            <v>43040</v>
          </cell>
          <cell r="AG71">
            <v>45516</v>
          </cell>
          <cell r="AH71">
            <v>224952</v>
          </cell>
          <cell r="AI71">
            <v>270468</v>
          </cell>
          <cell r="AJ71">
            <v>71532</v>
          </cell>
          <cell r="AK71">
            <v>409423</v>
          </cell>
          <cell r="AL71">
            <v>480955</v>
          </cell>
          <cell r="AM71">
            <v>62199</v>
          </cell>
          <cell r="AN71">
            <v>353879</v>
          </cell>
          <cell r="AO71">
            <v>416078</v>
          </cell>
        </row>
        <row r="72">
          <cell r="A72" t="str">
            <v>3311</v>
          </cell>
          <cell r="B72">
            <v>41579</v>
          </cell>
          <cell r="C72">
            <v>16988628</v>
          </cell>
          <cell r="D72">
            <v>20249384</v>
          </cell>
          <cell r="E72">
            <v>37238012</v>
          </cell>
          <cell r="F72">
            <v>9</v>
          </cell>
          <cell r="I72" t="str">
            <v>3311</v>
          </cell>
          <cell r="J72">
            <v>41579</v>
          </cell>
          <cell r="L72">
            <v>46967</v>
          </cell>
          <cell r="M72">
            <v>128337</v>
          </cell>
          <cell r="N72">
            <v>175304</v>
          </cell>
          <cell r="O72">
            <v>12572905</v>
          </cell>
          <cell r="P72">
            <v>1844218</v>
          </cell>
          <cell r="Q72">
            <v>10728687</v>
          </cell>
          <cell r="R72">
            <v>11487664</v>
          </cell>
          <cell r="S72">
            <v>69118309</v>
          </cell>
          <cell r="T72">
            <v>80605973</v>
          </cell>
          <cell r="W72" t="str">
            <v>3712</v>
          </cell>
          <cell r="X72">
            <v>43070</v>
          </cell>
          <cell r="Y72">
            <v>5274086</v>
          </cell>
          <cell r="Z72">
            <v>19640160</v>
          </cell>
          <cell r="AA72">
            <v>24914246</v>
          </cell>
          <cell r="AB72">
            <v>13</v>
          </cell>
          <cell r="AE72" t="str">
            <v>3712</v>
          </cell>
          <cell r="AF72">
            <v>43070</v>
          </cell>
          <cell r="AG72">
            <v>45563</v>
          </cell>
          <cell r="AH72">
            <v>224802</v>
          </cell>
          <cell r="AI72">
            <v>270365</v>
          </cell>
          <cell r="AJ72">
            <v>69493</v>
          </cell>
          <cell r="AK72">
            <v>398454</v>
          </cell>
          <cell r="AL72">
            <v>467947</v>
          </cell>
          <cell r="AM72">
            <v>63342</v>
          </cell>
          <cell r="AN72">
            <v>362659</v>
          </cell>
          <cell r="AO72">
            <v>426001</v>
          </cell>
        </row>
        <row r="73">
          <cell r="A73" t="str">
            <v>3312</v>
          </cell>
          <cell r="B73">
            <v>41609</v>
          </cell>
          <cell r="C73">
            <v>17057413</v>
          </cell>
          <cell r="D73">
            <v>21066201</v>
          </cell>
          <cell r="E73">
            <v>38123614</v>
          </cell>
          <cell r="F73">
            <v>9</v>
          </cell>
          <cell r="I73" t="str">
            <v>3312</v>
          </cell>
          <cell r="J73">
            <v>41609</v>
          </cell>
          <cell r="L73">
            <v>46092</v>
          </cell>
          <cell r="M73">
            <v>129380</v>
          </cell>
          <cell r="N73">
            <v>175472</v>
          </cell>
          <cell r="O73">
            <v>12984353</v>
          </cell>
          <cell r="P73">
            <v>1807158</v>
          </cell>
          <cell r="Q73">
            <v>11177195</v>
          </cell>
          <cell r="R73">
            <v>11922959</v>
          </cell>
          <cell r="S73">
            <v>76470580</v>
          </cell>
          <cell r="T73">
            <v>88393539</v>
          </cell>
          <cell r="W73" t="str">
            <v>3801</v>
          </cell>
          <cell r="X73">
            <v>43101</v>
          </cell>
          <cell r="Y73">
            <v>5208771</v>
          </cell>
          <cell r="Z73">
            <v>19364584</v>
          </cell>
          <cell r="AA73">
            <v>24573355</v>
          </cell>
          <cell r="AB73">
            <v>13</v>
          </cell>
          <cell r="AE73" t="str">
            <v>3801</v>
          </cell>
          <cell r="AF73">
            <v>43101</v>
          </cell>
          <cell r="AG73">
            <v>45769</v>
          </cell>
          <cell r="AH73">
            <v>225652</v>
          </cell>
          <cell r="AI73">
            <v>271421</v>
          </cell>
          <cell r="AJ73">
            <v>69815</v>
          </cell>
          <cell r="AK73">
            <v>394592</v>
          </cell>
          <cell r="AL73">
            <v>464407</v>
          </cell>
          <cell r="AM73">
            <v>62353</v>
          </cell>
          <cell r="AN73">
            <v>358717</v>
          </cell>
          <cell r="AO73">
            <v>421070</v>
          </cell>
        </row>
        <row r="74">
          <cell r="A74" t="str">
            <v>3401</v>
          </cell>
          <cell r="B74">
            <v>41640</v>
          </cell>
          <cell r="C74">
            <v>17932264</v>
          </cell>
          <cell r="D74">
            <v>22253567</v>
          </cell>
          <cell r="E74">
            <v>40185831</v>
          </cell>
          <cell r="F74">
            <v>11</v>
          </cell>
          <cell r="I74" t="str">
            <v>3401</v>
          </cell>
          <cell r="J74">
            <v>41640</v>
          </cell>
          <cell r="L74">
            <v>46137</v>
          </cell>
          <cell r="M74">
            <v>130618</v>
          </cell>
          <cell r="N74">
            <v>176755</v>
          </cell>
          <cell r="O74">
            <v>13356411</v>
          </cell>
          <cell r="P74">
            <v>1895636</v>
          </cell>
          <cell r="Q74">
            <v>11460775</v>
          </cell>
          <cell r="R74">
            <v>11674774</v>
          </cell>
          <cell r="S74">
            <v>73377448</v>
          </cell>
          <cell r="T74">
            <v>85052222</v>
          </cell>
          <cell r="W74" t="str">
            <v>3802</v>
          </cell>
          <cell r="X74">
            <v>43132</v>
          </cell>
          <cell r="Y74">
            <v>4892175</v>
          </cell>
          <cell r="Z74">
            <v>19679806</v>
          </cell>
          <cell r="AA74">
            <v>24571981</v>
          </cell>
          <cell r="AB74">
            <v>13</v>
          </cell>
          <cell r="AE74" t="str">
            <v>3802</v>
          </cell>
          <cell r="AF74">
            <v>43132</v>
          </cell>
          <cell r="AG74">
            <v>45718</v>
          </cell>
          <cell r="AH74">
            <v>226496</v>
          </cell>
          <cell r="AI74">
            <v>272214</v>
          </cell>
          <cell r="AJ74">
            <v>68687</v>
          </cell>
          <cell r="AK74">
            <v>396728</v>
          </cell>
          <cell r="AL74">
            <v>465415</v>
          </cell>
          <cell r="AM74">
            <v>62475</v>
          </cell>
          <cell r="AN74">
            <v>360713</v>
          </cell>
          <cell r="AO74">
            <v>423188</v>
          </cell>
        </row>
        <row r="75">
          <cell r="A75" t="str">
            <v>3402</v>
          </cell>
          <cell r="B75">
            <v>41671</v>
          </cell>
          <cell r="C75">
            <v>17981230</v>
          </cell>
          <cell r="D75">
            <v>23577727</v>
          </cell>
          <cell r="E75">
            <v>41558957</v>
          </cell>
          <cell r="F75">
            <v>11</v>
          </cell>
          <cell r="I75" t="str">
            <v>3402</v>
          </cell>
          <cell r="J75">
            <v>41671</v>
          </cell>
          <cell r="L75">
            <v>45946</v>
          </cell>
          <cell r="M75">
            <v>133227</v>
          </cell>
          <cell r="N75">
            <v>179173</v>
          </cell>
          <cell r="O75">
            <v>14410920</v>
          </cell>
          <cell r="P75">
            <v>1966934</v>
          </cell>
          <cell r="Q75">
            <v>12443986</v>
          </cell>
          <cell r="R75">
            <v>12246515</v>
          </cell>
          <cell r="S75">
            <v>80385147</v>
          </cell>
          <cell r="T75">
            <v>92631662</v>
          </cell>
          <cell r="W75" t="str">
            <v>3803</v>
          </cell>
          <cell r="X75">
            <v>43160</v>
          </cell>
          <cell r="Y75">
            <v>4996675</v>
          </cell>
          <cell r="Z75">
            <v>20356173</v>
          </cell>
          <cell r="AA75">
            <v>25352848</v>
          </cell>
          <cell r="AB75">
            <v>13</v>
          </cell>
          <cell r="AE75" t="str">
            <v>3803</v>
          </cell>
          <cell r="AF75">
            <v>43160</v>
          </cell>
          <cell r="AG75">
            <v>45909</v>
          </cell>
          <cell r="AH75">
            <v>227257</v>
          </cell>
          <cell r="AI75">
            <v>273166</v>
          </cell>
          <cell r="AJ75">
            <v>69019</v>
          </cell>
          <cell r="AK75">
            <v>399353</v>
          </cell>
          <cell r="AL75">
            <v>468372</v>
          </cell>
          <cell r="AM75">
            <v>62967</v>
          </cell>
          <cell r="AN75">
            <v>364242</v>
          </cell>
          <cell r="AO75">
            <v>427209</v>
          </cell>
        </row>
        <row r="76">
          <cell r="A76" t="str">
            <v>3403</v>
          </cell>
          <cell r="B76">
            <v>41699</v>
          </cell>
          <cell r="C76">
            <v>18333455</v>
          </cell>
          <cell r="D76">
            <v>24980428</v>
          </cell>
          <cell r="E76">
            <v>43313883</v>
          </cell>
          <cell r="F76">
            <v>12</v>
          </cell>
          <cell r="I76" t="str">
            <v>3403</v>
          </cell>
          <cell r="J76">
            <v>41699</v>
          </cell>
          <cell r="L76">
            <v>46616</v>
          </cell>
          <cell r="M76">
            <v>134443</v>
          </cell>
          <cell r="N76">
            <v>181059</v>
          </cell>
          <cell r="O76">
            <v>17834824</v>
          </cell>
          <cell r="P76">
            <v>2340307</v>
          </cell>
          <cell r="Q76">
            <v>15494517</v>
          </cell>
          <cell r="R76">
            <v>14752389</v>
          </cell>
          <cell r="S76">
            <v>101738240</v>
          </cell>
          <cell r="T76">
            <v>116490629</v>
          </cell>
        </row>
        <row r="77">
          <cell r="A77" t="str">
            <v>3404</v>
          </cell>
          <cell r="B77">
            <v>41730</v>
          </cell>
          <cell r="C77">
            <v>18486409</v>
          </cell>
          <cell r="D77">
            <v>26352331</v>
          </cell>
          <cell r="E77">
            <v>44838740</v>
          </cell>
          <cell r="F77">
            <v>12</v>
          </cell>
          <cell r="I77" t="str">
            <v>3404</v>
          </cell>
          <cell r="J77">
            <v>41730</v>
          </cell>
          <cell r="L77">
            <v>46024</v>
          </cell>
          <cell r="M77">
            <v>136502</v>
          </cell>
          <cell r="N77">
            <v>182526</v>
          </cell>
          <cell r="O77">
            <v>17986922</v>
          </cell>
          <cell r="P77">
            <v>2412465</v>
          </cell>
          <cell r="Q77">
            <v>15574457</v>
          </cell>
          <cell r="R77">
            <v>15381091</v>
          </cell>
          <cell r="S77">
            <v>103443499</v>
          </cell>
          <cell r="T77">
            <v>118824590</v>
          </cell>
        </row>
        <row r="78">
          <cell r="A78" t="str">
            <v>3405</v>
          </cell>
          <cell r="B78">
            <v>41760</v>
          </cell>
          <cell r="C78">
            <v>18465787</v>
          </cell>
          <cell r="D78">
            <v>27760616</v>
          </cell>
          <cell r="E78">
            <v>46226403</v>
          </cell>
          <cell r="F78">
            <v>12</v>
          </cell>
          <cell r="I78" t="str">
            <v>3405</v>
          </cell>
          <cell r="J78">
            <v>41760</v>
          </cell>
          <cell r="L78">
            <v>46078</v>
          </cell>
          <cell r="M78">
            <v>142112</v>
          </cell>
          <cell r="N78">
            <v>188190</v>
          </cell>
          <cell r="O78">
            <v>22141472</v>
          </cell>
          <cell r="P78">
            <v>2933806</v>
          </cell>
          <cell r="Q78">
            <v>19207666</v>
          </cell>
          <cell r="R78">
            <v>18689750</v>
          </cell>
          <cell r="S78">
            <v>127416197</v>
          </cell>
          <cell r="T78">
            <v>146105947</v>
          </cell>
        </row>
        <row r="79">
          <cell r="A79" t="str">
            <v>3406</v>
          </cell>
          <cell r="B79">
            <v>41791</v>
          </cell>
          <cell r="C79">
            <v>19525613</v>
          </cell>
          <cell r="D79">
            <v>28799573</v>
          </cell>
          <cell r="E79">
            <v>48325186</v>
          </cell>
          <cell r="F79">
            <v>13</v>
          </cell>
          <cell r="I79" t="str">
            <v>3406</v>
          </cell>
          <cell r="J79">
            <v>41791</v>
          </cell>
          <cell r="L79">
            <v>47109</v>
          </cell>
          <cell r="M79">
            <v>143533</v>
          </cell>
          <cell r="N79">
            <v>190642</v>
          </cell>
          <cell r="O79">
            <v>23830907</v>
          </cell>
          <cell r="P79">
            <v>3153173</v>
          </cell>
          <cell r="Q79">
            <v>20677734</v>
          </cell>
          <cell r="R79">
            <v>20219334</v>
          </cell>
          <cell r="S79">
            <v>138284012</v>
          </cell>
          <cell r="T79">
            <v>158503346</v>
          </cell>
        </row>
        <row r="80">
          <cell r="A80" t="str">
            <v>3407</v>
          </cell>
          <cell r="B80">
            <v>41821</v>
          </cell>
          <cell r="C80">
            <v>19638763</v>
          </cell>
          <cell r="D80">
            <v>29884868</v>
          </cell>
          <cell r="E80">
            <v>49523631</v>
          </cell>
          <cell r="F80">
            <v>14</v>
          </cell>
          <cell r="I80" t="str">
            <v>3407</v>
          </cell>
          <cell r="J80">
            <v>41821</v>
          </cell>
          <cell r="L80">
            <v>46445</v>
          </cell>
          <cell r="M80">
            <v>144966</v>
          </cell>
          <cell r="N80">
            <v>191411</v>
          </cell>
          <cell r="O80">
            <v>26438238</v>
          </cell>
          <cell r="P80">
            <v>3517658</v>
          </cell>
          <cell r="Q80">
            <v>22920580</v>
          </cell>
          <cell r="R80">
            <v>22487269</v>
          </cell>
          <cell r="S80">
            <v>152391716</v>
          </cell>
          <cell r="T80">
            <v>174878985</v>
          </cell>
        </row>
        <row r="81">
          <cell r="A81" t="str">
            <v>3408</v>
          </cell>
          <cell r="B81">
            <v>41852</v>
          </cell>
          <cell r="C81">
            <v>20145261</v>
          </cell>
          <cell r="D81">
            <v>31123623</v>
          </cell>
          <cell r="E81">
            <v>51268884</v>
          </cell>
          <cell r="F81">
            <v>14</v>
          </cell>
          <cell r="I81" t="str">
            <v>3408</v>
          </cell>
          <cell r="J81">
            <v>41852</v>
          </cell>
          <cell r="L81">
            <v>47964</v>
          </cell>
          <cell r="M81">
            <v>146389</v>
          </cell>
          <cell r="N81">
            <v>194353</v>
          </cell>
          <cell r="O81">
            <v>26512241</v>
          </cell>
          <cell r="P81">
            <v>3323219</v>
          </cell>
          <cell r="Q81">
            <v>23189022</v>
          </cell>
          <cell r="R81">
            <v>21920560</v>
          </cell>
          <cell r="S81">
            <v>176493398</v>
          </cell>
          <cell r="T81">
            <v>198413958</v>
          </cell>
        </row>
        <row r="82">
          <cell r="A82" t="str">
            <v>3409</v>
          </cell>
          <cell r="B82">
            <v>41883</v>
          </cell>
          <cell r="C82">
            <v>20714663</v>
          </cell>
          <cell r="D82">
            <v>32393841</v>
          </cell>
          <cell r="E82">
            <v>53108504</v>
          </cell>
          <cell r="F82">
            <v>14</v>
          </cell>
          <cell r="I82" t="str">
            <v>3409</v>
          </cell>
          <cell r="J82">
            <v>41883</v>
          </cell>
          <cell r="L82">
            <v>47567</v>
          </cell>
          <cell r="M82">
            <v>150219</v>
          </cell>
          <cell r="N82">
            <v>197786</v>
          </cell>
          <cell r="O82">
            <v>32194011</v>
          </cell>
          <cell r="P82">
            <v>3903419</v>
          </cell>
          <cell r="Q82">
            <v>28290592</v>
          </cell>
          <cell r="R82">
            <v>25298570</v>
          </cell>
          <cell r="S82">
            <v>227705163</v>
          </cell>
          <cell r="T82">
            <v>253003733</v>
          </cell>
        </row>
        <row r="83">
          <cell r="A83" t="str">
            <v>3410</v>
          </cell>
          <cell r="B83">
            <v>41913</v>
          </cell>
          <cell r="C83">
            <v>21017977</v>
          </cell>
          <cell r="D83">
            <v>33810730</v>
          </cell>
          <cell r="E83">
            <v>54828707</v>
          </cell>
          <cell r="F83">
            <v>14</v>
          </cell>
          <cell r="I83" t="str">
            <v>3410</v>
          </cell>
          <cell r="J83">
            <v>41913</v>
          </cell>
          <cell r="L83">
            <v>45035</v>
          </cell>
          <cell r="M83">
            <v>157499</v>
          </cell>
          <cell r="N83">
            <v>202534</v>
          </cell>
          <cell r="O83">
            <v>38544513</v>
          </cell>
          <cell r="P83">
            <v>4846131</v>
          </cell>
          <cell r="Q83">
            <v>33698382</v>
          </cell>
          <cell r="R83">
            <v>30664955</v>
          </cell>
          <cell r="S83">
            <v>266299997</v>
          </cell>
          <cell r="T83">
            <v>296964952</v>
          </cell>
        </row>
        <row r="84">
          <cell r="A84" t="str">
            <v>3411</v>
          </cell>
          <cell r="B84">
            <v>41944</v>
          </cell>
          <cell r="C84">
            <v>21065653</v>
          </cell>
          <cell r="D84">
            <v>35368030</v>
          </cell>
          <cell r="E84">
            <v>56433683</v>
          </cell>
          <cell r="F84">
            <v>14</v>
          </cell>
          <cell r="I84" t="str">
            <v>3411</v>
          </cell>
          <cell r="J84">
            <v>41944</v>
          </cell>
          <cell r="L84">
            <v>44834</v>
          </cell>
          <cell r="M84">
            <v>163744</v>
          </cell>
          <cell r="N84">
            <v>208578</v>
          </cell>
          <cell r="O84">
            <v>39873617</v>
          </cell>
          <cell r="P84">
            <v>5195317</v>
          </cell>
          <cell r="Q84">
            <v>34678300</v>
          </cell>
          <cell r="R84">
            <v>33127463</v>
          </cell>
          <cell r="S84">
            <v>269557186</v>
          </cell>
          <cell r="T84">
            <v>302684649</v>
          </cell>
        </row>
        <row r="85">
          <cell r="A85" t="str">
            <v>3412</v>
          </cell>
          <cell r="B85">
            <v>41974</v>
          </cell>
          <cell r="C85">
            <v>21825466</v>
          </cell>
          <cell r="D85">
            <v>36881610</v>
          </cell>
          <cell r="E85">
            <v>58707076</v>
          </cell>
          <cell r="F85">
            <v>14</v>
          </cell>
          <cell r="I85" t="str">
            <v>3412</v>
          </cell>
          <cell r="J85">
            <v>41974</v>
          </cell>
          <cell r="L85">
            <v>44428</v>
          </cell>
          <cell r="M85">
            <v>170952</v>
          </cell>
          <cell r="N85">
            <v>215380</v>
          </cell>
          <cell r="O85">
            <v>46109694</v>
          </cell>
          <cell r="P85">
            <v>5576293</v>
          </cell>
          <cell r="Q85">
            <v>40533401</v>
          </cell>
          <cell r="R85">
            <v>37223507</v>
          </cell>
          <cell r="S85">
            <v>343573369</v>
          </cell>
          <cell r="T85">
            <v>380796876</v>
          </cell>
        </row>
        <row r="86">
          <cell r="A86" t="str">
            <v>3501</v>
          </cell>
          <cell r="B86">
            <v>42005</v>
          </cell>
          <cell r="C86">
            <v>21964494</v>
          </cell>
          <cell r="D86">
            <v>38602000</v>
          </cell>
          <cell r="E86">
            <v>60566494</v>
          </cell>
          <cell r="F86">
            <v>14</v>
          </cell>
          <cell r="I86" t="str">
            <v>3501</v>
          </cell>
          <cell r="J86">
            <v>42005</v>
          </cell>
          <cell r="L86">
            <v>45005</v>
          </cell>
          <cell r="M86">
            <v>174331</v>
          </cell>
          <cell r="N86">
            <v>219336</v>
          </cell>
          <cell r="O86">
            <v>43488908</v>
          </cell>
          <cell r="P86">
            <v>5972095</v>
          </cell>
          <cell r="Q86">
            <v>37516813</v>
          </cell>
          <cell r="R86">
            <v>38001581</v>
          </cell>
          <cell r="S86">
            <v>249133809</v>
          </cell>
          <cell r="T86">
            <v>287135390</v>
          </cell>
        </row>
        <row r="87">
          <cell r="A87" t="str">
            <v>3502</v>
          </cell>
          <cell r="B87">
            <v>42036</v>
          </cell>
          <cell r="C87">
            <v>22395024</v>
          </cell>
          <cell r="D87">
            <v>40259765</v>
          </cell>
          <cell r="E87">
            <v>62654789</v>
          </cell>
          <cell r="F87">
            <v>14</v>
          </cell>
          <cell r="I87" t="str">
            <v>3502</v>
          </cell>
          <cell r="J87">
            <v>42036</v>
          </cell>
          <cell r="L87">
            <v>44453</v>
          </cell>
          <cell r="M87">
            <v>176183</v>
          </cell>
          <cell r="N87">
            <v>220636</v>
          </cell>
          <cell r="O87">
            <v>48530660</v>
          </cell>
          <cell r="P87">
            <v>6510288</v>
          </cell>
          <cell r="Q87">
            <v>42020372</v>
          </cell>
          <cell r="R87">
            <v>41962085</v>
          </cell>
          <cell r="S87">
            <v>282110324</v>
          </cell>
          <cell r="T87">
            <v>324072409</v>
          </cell>
        </row>
        <row r="88">
          <cell r="A88" t="str">
            <v>3503</v>
          </cell>
          <cell r="B88">
            <v>42064</v>
          </cell>
          <cell r="C88">
            <v>22787471</v>
          </cell>
          <cell r="D88">
            <v>42073181</v>
          </cell>
          <cell r="E88">
            <v>64860652</v>
          </cell>
          <cell r="F88">
            <v>15</v>
          </cell>
          <cell r="I88" t="str">
            <v>3503</v>
          </cell>
          <cell r="J88">
            <v>42064</v>
          </cell>
          <cell r="L88">
            <v>45158</v>
          </cell>
          <cell r="M88">
            <v>183952</v>
          </cell>
          <cell r="N88">
            <v>229110</v>
          </cell>
          <cell r="O88">
            <v>63267189</v>
          </cell>
          <cell r="P88">
            <v>8204608</v>
          </cell>
          <cell r="Q88">
            <v>55062581</v>
          </cell>
          <cell r="R88">
            <v>53700023</v>
          </cell>
          <cell r="S88">
            <v>377422589</v>
          </cell>
          <cell r="T88">
            <v>431122612</v>
          </cell>
        </row>
        <row r="89">
          <cell r="A89" t="str">
            <v>3504</v>
          </cell>
          <cell r="B89">
            <v>42095</v>
          </cell>
          <cell r="C89">
            <v>23244139</v>
          </cell>
          <cell r="D89">
            <v>43456783</v>
          </cell>
          <cell r="E89">
            <v>66700922</v>
          </cell>
          <cell r="F89">
            <v>15</v>
          </cell>
          <cell r="I89" t="str">
            <v>3504</v>
          </cell>
          <cell r="J89">
            <v>42095</v>
          </cell>
          <cell r="L89">
            <v>46102</v>
          </cell>
          <cell r="M89">
            <v>192072</v>
          </cell>
          <cell r="N89">
            <v>238174</v>
          </cell>
          <cell r="O89">
            <v>65626179</v>
          </cell>
          <cell r="P89">
            <v>8497788</v>
          </cell>
          <cell r="Q89">
            <v>57128391</v>
          </cell>
          <cell r="R89">
            <v>56614376</v>
          </cell>
          <cell r="S89">
            <v>397858207</v>
          </cell>
          <cell r="T89">
            <v>454472583</v>
          </cell>
        </row>
        <row r="90">
          <cell r="A90" t="str">
            <v>3505</v>
          </cell>
          <cell r="B90">
            <v>42125</v>
          </cell>
          <cell r="C90">
            <v>23710950</v>
          </cell>
          <cell r="D90">
            <v>44846776</v>
          </cell>
          <cell r="E90">
            <v>68557726</v>
          </cell>
          <cell r="F90">
            <v>15</v>
          </cell>
          <cell r="I90" t="str">
            <v>3505</v>
          </cell>
          <cell r="J90">
            <v>42125</v>
          </cell>
          <cell r="L90">
            <v>47208</v>
          </cell>
          <cell r="M90">
            <v>198228</v>
          </cell>
          <cell r="N90">
            <v>245436</v>
          </cell>
          <cell r="O90">
            <v>74081786</v>
          </cell>
          <cell r="P90">
            <v>9408267</v>
          </cell>
          <cell r="Q90">
            <v>64673519</v>
          </cell>
          <cell r="R90">
            <v>63187510</v>
          </cell>
          <cell r="S90">
            <v>452739461</v>
          </cell>
          <cell r="T90">
            <v>515926971</v>
          </cell>
        </row>
        <row r="91">
          <cell r="A91" t="str">
            <v>3506</v>
          </cell>
          <cell r="B91">
            <v>42156</v>
          </cell>
          <cell r="C91">
            <v>24338842</v>
          </cell>
          <cell r="D91">
            <v>46128640</v>
          </cell>
          <cell r="E91">
            <v>70467482</v>
          </cell>
          <cell r="F91">
            <v>15</v>
          </cell>
          <cell r="I91" t="str">
            <v>3506</v>
          </cell>
          <cell r="J91">
            <v>42156</v>
          </cell>
          <cell r="L91">
            <v>49257</v>
          </cell>
          <cell r="M91">
            <v>209817</v>
          </cell>
          <cell r="N91">
            <v>259074</v>
          </cell>
          <cell r="O91">
            <v>81229972</v>
          </cell>
          <cell r="P91">
            <v>10548032</v>
          </cell>
          <cell r="Q91">
            <v>70681940</v>
          </cell>
          <cell r="R91">
            <v>71006799</v>
          </cell>
          <cell r="S91">
            <v>496124712</v>
          </cell>
          <cell r="T91">
            <v>567131511</v>
          </cell>
        </row>
        <row r="92">
          <cell r="A92" t="str">
            <v>3507</v>
          </cell>
          <cell r="B92">
            <v>42186</v>
          </cell>
          <cell r="C92">
            <v>24631109</v>
          </cell>
          <cell r="D92">
            <v>47897610</v>
          </cell>
          <cell r="E92">
            <v>72528719</v>
          </cell>
          <cell r="F92">
            <v>16</v>
          </cell>
          <cell r="I92" t="str">
            <v>3507</v>
          </cell>
          <cell r="J92">
            <v>42186</v>
          </cell>
          <cell r="L92">
            <v>50868</v>
          </cell>
          <cell r="M92">
            <v>221131</v>
          </cell>
          <cell r="N92">
            <v>271999</v>
          </cell>
          <cell r="O92">
            <v>88944615</v>
          </cell>
          <cell r="P92">
            <v>11614565</v>
          </cell>
          <cell r="Q92">
            <v>77330050</v>
          </cell>
          <cell r="R92">
            <v>78489385</v>
          </cell>
          <cell r="S92">
            <v>541269239</v>
          </cell>
          <cell r="T92">
            <v>619758624</v>
          </cell>
        </row>
        <row r="93">
          <cell r="A93" t="str">
            <v>3508</v>
          </cell>
          <cell r="B93">
            <v>42217</v>
          </cell>
          <cell r="C93">
            <v>25021107</v>
          </cell>
          <cell r="D93">
            <v>49489694</v>
          </cell>
          <cell r="E93">
            <v>74510801</v>
          </cell>
          <cell r="F93">
            <v>16</v>
          </cell>
          <cell r="I93" t="str">
            <v>3508</v>
          </cell>
          <cell r="J93">
            <v>42217</v>
          </cell>
          <cell r="L93">
            <v>50790</v>
          </cell>
          <cell r="M93">
            <v>226953</v>
          </cell>
          <cell r="N93">
            <v>277743</v>
          </cell>
          <cell r="O93">
            <v>89043093</v>
          </cell>
          <cell r="P93">
            <v>11478508</v>
          </cell>
          <cell r="Q93">
            <v>77564585</v>
          </cell>
          <cell r="R93">
            <v>78759856</v>
          </cell>
          <cell r="S93">
            <v>554997553</v>
          </cell>
          <cell r="T93">
            <v>633757409</v>
          </cell>
        </row>
        <row r="94">
          <cell r="A94" t="str">
            <v>3509</v>
          </cell>
          <cell r="B94">
            <v>42248</v>
          </cell>
          <cell r="C94">
            <v>25190912</v>
          </cell>
          <cell r="D94">
            <v>51079853</v>
          </cell>
          <cell r="E94">
            <v>76270765</v>
          </cell>
          <cell r="F94">
            <v>16</v>
          </cell>
          <cell r="I94" t="str">
            <v>3509</v>
          </cell>
          <cell r="J94">
            <v>42248</v>
          </cell>
          <cell r="L94">
            <v>52549</v>
          </cell>
          <cell r="M94">
            <v>235697</v>
          </cell>
          <cell r="N94">
            <v>288246</v>
          </cell>
          <cell r="O94">
            <v>103176673</v>
          </cell>
          <cell r="P94">
            <v>13463853</v>
          </cell>
          <cell r="Q94">
            <v>89712820</v>
          </cell>
          <cell r="R94">
            <v>97006718</v>
          </cell>
          <cell r="S94">
            <v>661589782</v>
          </cell>
          <cell r="T94">
            <v>758596500</v>
          </cell>
        </row>
        <row r="95">
          <cell r="A95" t="str">
            <v>3510</v>
          </cell>
          <cell r="B95">
            <v>42278</v>
          </cell>
          <cell r="C95">
            <v>25606499</v>
          </cell>
          <cell r="D95">
            <v>52339310</v>
          </cell>
          <cell r="E95">
            <v>77945809</v>
          </cell>
          <cell r="F95">
            <v>16</v>
          </cell>
          <cell r="I95" t="str">
            <v>3510</v>
          </cell>
          <cell r="J95">
            <v>42278</v>
          </cell>
          <cell r="L95">
            <v>53697</v>
          </cell>
          <cell r="M95">
            <v>242679</v>
          </cell>
          <cell r="N95">
            <v>296376</v>
          </cell>
          <cell r="O95">
            <v>120503970</v>
          </cell>
          <cell r="P95">
            <v>15357459</v>
          </cell>
          <cell r="Q95">
            <v>105146511</v>
          </cell>
          <cell r="R95">
            <v>116927027</v>
          </cell>
          <cell r="S95">
            <v>812876554</v>
          </cell>
          <cell r="T95">
            <v>929803581</v>
          </cell>
        </row>
        <row r="96">
          <cell r="A96" t="str">
            <v>3511</v>
          </cell>
          <cell r="B96">
            <v>42309</v>
          </cell>
          <cell r="C96">
            <v>26220270</v>
          </cell>
          <cell r="D96">
            <v>54115540</v>
          </cell>
          <cell r="E96">
            <v>80335810</v>
          </cell>
          <cell r="F96">
            <v>16</v>
          </cell>
          <cell r="I96" t="str">
            <v>3511</v>
          </cell>
          <cell r="J96">
            <v>42309</v>
          </cell>
          <cell r="L96">
            <v>54940</v>
          </cell>
          <cell r="M96">
            <v>249197</v>
          </cell>
          <cell r="N96">
            <v>304137</v>
          </cell>
          <cell r="O96">
            <v>127518979</v>
          </cell>
          <cell r="P96">
            <v>16013965</v>
          </cell>
          <cell r="Q96">
            <v>111505014</v>
          </cell>
          <cell r="R96">
            <v>126513945</v>
          </cell>
          <cell r="S96">
            <v>897472349</v>
          </cell>
          <cell r="T96">
            <v>1023986294</v>
          </cell>
        </row>
        <row r="97">
          <cell r="A97" t="str">
            <v>3512</v>
          </cell>
          <cell r="B97">
            <v>42339</v>
          </cell>
          <cell r="C97">
            <v>26461732</v>
          </cell>
          <cell r="D97">
            <v>55138529</v>
          </cell>
          <cell r="E97">
            <v>81600261</v>
          </cell>
          <cell r="F97">
            <v>16</v>
          </cell>
          <cell r="I97" t="str">
            <v>3512</v>
          </cell>
          <cell r="J97">
            <v>42339</v>
          </cell>
          <cell r="L97">
            <v>54854</v>
          </cell>
          <cell r="M97">
            <v>254852</v>
          </cell>
          <cell r="N97">
            <v>309706</v>
          </cell>
          <cell r="O97">
            <v>140153242</v>
          </cell>
          <cell r="P97">
            <v>17108485</v>
          </cell>
          <cell r="Q97">
            <v>123044757</v>
          </cell>
          <cell r="R97">
            <v>145636213</v>
          </cell>
          <cell r="S97">
            <v>1055342701</v>
          </cell>
          <cell r="T97">
            <v>1200978914</v>
          </cell>
        </row>
        <row r="98">
          <cell r="A98" t="str">
            <v>3601</v>
          </cell>
          <cell r="B98">
            <v>42370</v>
          </cell>
          <cell r="C98">
            <v>27159322</v>
          </cell>
          <cell r="D98">
            <v>56400329</v>
          </cell>
          <cell r="E98">
            <v>83559651</v>
          </cell>
          <cell r="F98">
            <v>16</v>
          </cell>
          <cell r="I98" t="str">
            <v>3601</v>
          </cell>
          <cell r="J98">
            <v>42370</v>
          </cell>
          <cell r="L98">
            <v>56423</v>
          </cell>
          <cell r="M98">
            <v>262188</v>
          </cell>
          <cell r="N98">
            <v>318611</v>
          </cell>
          <cell r="O98">
            <v>135781444</v>
          </cell>
          <cell r="P98">
            <v>17051609</v>
          </cell>
          <cell r="Q98">
            <v>118729835</v>
          </cell>
          <cell r="R98">
            <v>136207595</v>
          </cell>
          <cell r="S98">
            <v>971079275</v>
          </cell>
          <cell r="T98">
            <v>1107286870</v>
          </cell>
        </row>
        <row r="99">
          <cell r="A99" t="str">
            <v>3602</v>
          </cell>
          <cell r="B99">
            <v>42401</v>
          </cell>
          <cell r="C99">
            <v>27754297</v>
          </cell>
          <cell r="D99">
            <v>58447047</v>
          </cell>
          <cell r="E99">
            <v>86201344</v>
          </cell>
          <cell r="F99">
            <v>16</v>
          </cell>
          <cell r="I99" t="str">
            <v>3602</v>
          </cell>
          <cell r="J99">
            <v>42401</v>
          </cell>
          <cell r="L99">
            <v>57999</v>
          </cell>
          <cell r="M99">
            <v>274608</v>
          </cell>
          <cell r="N99">
            <v>332607</v>
          </cell>
          <cell r="O99">
            <v>159125415</v>
          </cell>
          <cell r="P99">
            <v>19537189</v>
          </cell>
          <cell r="Q99">
            <v>139588226</v>
          </cell>
          <cell r="R99">
            <v>159165147</v>
          </cell>
          <cell r="S99">
            <v>1159160079</v>
          </cell>
          <cell r="T99">
            <v>1318325226</v>
          </cell>
        </row>
        <row r="100">
          <cell r="A100" t="str">
            <v>3603</v>
          </cell>
          <cell r="B100">
            <v>42430</v>
          </cell>
          <cell r="C100">
            <v>28077707</v>
          </cell>
          <cell r="D100">
            <v>60181480</v>
          </cell>
          <cell r="E100">
            <v>88259187</v>
          </cell>
          <cell r="F100">
            <v>16</v>
          </cell>
          <cell r="I100" t="str">
            <v>3603</v>
          </cell>
          <cell r="J100">
            <v>42430</v>
          </cell>
          <cell r="L100">
            <v>60901</v>
          </cell>
          <cell r="M100">
            <v>293924</v>
          </cell>
          <cell r="N100">
            <v>354825</v>
          </cell>
          <cell r="O100">
            <v>179648648</v>
          </cell>
          <cell r="P100">
            <v>21815530</v>
          </cell>
          <cell r="Q100">
            <v>157833118</v>
          </cell>
          <cell r="R100">
            <v>181887466</v>
          </cell>
          <cell r="S100">
            <v>1326526399</v>
          </cell>
          <cell r="T100">
            <v>1508413865</v>
          </cell>
        </row>
        <row r="101">
          <cell r="A101" t="str">
            <v>3604</v>
          </cell>
          <cell r="B101">
            <v>42461</v>
          </cell>
          <cell r="C101">
            <v>28882869</v>
          </cell>
          <cell r="D101">
            <v>60920843</v>
          </cell>
          <cell r="E101">
            <v>89803712</v>
          </cell>
          <cell r="F101">
            <v>16</v>
          </cell>
          <cell r="I101" t="str">
            <v>3604</v>
          </cell>
          <cell r="J101">
            <v>42461</v>
          </cell>
          <cell r="L101">
            <v>63061</v>
          </cell>
          <cell r="M101">
            <v>304710</v>
          </cell>
          <cell r="N101">
            <v>367771</v>
          </cell>
          <cell r="O101">
            <v>187651499</v>
          </cell>
          <cell r="P101">
            <v>23162015</v>
          </cell>
          <cell r="Q101">
            <v>164489484</v>
          </cell>
          <cell r="R101">
            <v>193745620</v>
          </cell>
          <cell r="S101">
            <v>1386591563</v>
          </cell>
          <cell r="T101">
            <v>1580337183</v>
          </cell>
        </row>
        <row r="102">
          <cell r="A102" t="str">
            <v>3605</v>
          </cell>
          <cell r="B102">
            <v>42491</v>
          </cell>
          <cell r="C102">
            <v>29401155</v>
          </cell>
          <cell r="D102">
            <v>62163902</v>
          </cell>
          <cell r="E102">
            <v>91565057</v>
          </cell>
          <cell r="F102">
            <v>16</v>
          </cell>
          <cell r="I102" t="str">
            <v>3605</v>
          </cell>
          <cell r="J102">
            <v>42491</v>
          </cell>
          <cell r="L102">
            <v>64303</v>
          </cell>
          <cell r="M102">
            <v>315693</v>
          </cell>
          <cell r="N102">
            <v>379996</v>
          </cell>
          <cell r="O102">
            <v>217960676</v>
          </cell>
          <cell r="P102">
            <v>26270426</v>
          </cell>
          <cell r="Q102">
            <v>191690250</v>
          </cell>
          <cell r="R102">
            <v>225249246</v>
          </cell>
          <cell r="S102">
            <v>1648686575</v>
          </cell>
          <cell r="T102">
            <v>1873935821</v>
          </cell>
        </row>
        <row r="103">
          <cell r="A103" t="str">
            <v>3606</v>
          </cell>
          <cell r="B103">
            <v>42522</v>
          </cell>
          <cell r="C103">
            <v>29798618</v>
          </cell>
          <cell r="D103">
            <v>63732975</v>
          </cell>
          <cell r="E103">
            <v>93531593</v>
          </cell>
          <cell r="F103">
            <v>16</v>
          </cell>
          <cell r="I103" t="str">
            <v>3606</v>
          </cell>
          <cell r="J103">
            <v>42522</v>
          </cell>
          <cell r="L103">
            <v>65792</v>
          </cell>
          <cell r="M103">
            <v>327240</v>
          </cell>
          <cell r="N103">
            <v>393032</v>
          </cell>
          <cell r="O103">
            <v>218866663</v>
          </cell>
          <cell r="P103">
            <v>27243746</v>
          </cell>
          <cell r="Q103">
            <v>191622917</v>
          </cell>
          <cell r="R103">
            <v>234526844</v>
          </cell>
          <cell r="S103">
            <v>1648282328</v>
          </cell>
          <cell r="T103">
            <v>1882809172</v>
          </cell>
        </row>
        <row r="104">
          <cell r="A104" t="str">
            <v>3607</v>
          </cell>
          <cell r="B104">
            <v>42552</v>
          </cell>
          <cell r="C104">
            <v>30300303</v>
          </cell>
          <cell r="D104">
            <v>64817856</v>
          </cell>
          <cell r="E104">
            <v>95118159</v>
          </cell>
          <cell r="F104">
            <v>16</v>
          </cell>
          <cell r="I104" t="str">
            <v>3607</v>
          </cell>
          <cell r="J104">
            <v>42552</v>
          </cell>
          <cell r="L104">
            <v>66281</v>
          </cell>
          <cell r="M104">
            <v>329851</v>
          </cell>
          <cell r="N104">
            <v>396132</v>
          </cell>
          <cell r="O104">
            <v>240388850</v>
          </cell>
          <cell r="P104">
            <v>29520219</v>
          </cell>
          <cell r="Q104">
            <v>210868631</v>
          </cell>
          <cell r="R104">
            <v>259466463</v>
          </cell>
          <cell r="S104">
            <v>1846110584</v>
          </cell>
          <cell r="T104">
            <v>2105577047</v>
          </cell>
        </row>
        <row r="105">
          <cell r="A105" t="str">
            <v>3608</v>
          </cell>
          <cell r="B105">
            <v>42583</v>
          </cell>
          <cell r="C105">
            <v>30793282</v>
          </cell>
          <cell r="D105">
            <v>66323739</v>
          </cell>
          <cell r="E105">
            <v>97117021</v>
          </cell>
          <cell r="F105">
            <v>16</v>
          </cell>
          <cell r="I105" t="str">
            <v>3608</v>
          </cell>
          <cell r="J105">
            <v>42583</v>
          </cell>
          <cell r="L105">
            <v>65806</v>
          </cell>
          <cell r="M105">
            <v>334228</v>
          </cell>
          <cell r="N105">
            <v>400034</v>
          </cell>
          <cell r="O105">
            <v>260694636</v>
          </cell>
          <cell r="P105">
            <v>31383393</v>
          </cell>
          <cell r="Q105">
            <v>229311243</v>
          </cell>
          <cell r="R105">
            <v>282496482</v>
          </cell>
          <cell r="S105">
            <v>2056466036</v>
          </cell>
          <cell r="T105">
            <v>2338962518</v>
          </cell>
        </row>
        <row r="106">
          <cell r="A106" t="str">
            <v>3609</v>
          </cell>
          <cell r="B106">
            <v>42614</v>
          </cell>
          <cell r="C106">
            <v>31241211</v>
          </cell>
          <cell r="D106">
            <v>67668914</v>
          </cell>
          <cell r="E106">
            <v>98910125</v>
          </cell>
          <cell r="F106">
            <v>16</v>
          </cell>
          <cell r="I106" t="str">
            <v>3609</v>
          </cell>
          <cell r="J106">
            <v>42614</v>
          </cell>
          <cell r="L106">
            <v>68645</v>
          </cell>
          <cell r="M106">
            <v>350786</v>
          </cell>
          <cell r="N106">
            <v>419431</v>
          </cell>
          <cell r="O106">
            <v>275138614</v>
          </cell>
          <cell r="P106">
            <v>32987906</v>
          </cell>
          <cell r="Q106">
            <v>242150708</v>
          </cell>
          <cell r="R106">
            <v>292676965</v>
          </cell>
          <cell r="S106">
            <v>2130697935</v>
          </cell>
          <cell r="T106">
            <v>2423374900</v>
          </cell>
        </row>
        <row r="107">
          <cell r="A107" t="str">
            <v>3610</v>
          </cell>
          <cell r="B107">
            <v>42644</v>
          </cell>
          <cell r="C107">
            <v>31483603</v>
          </cell>
          <cell r="D107">
            <v>68650826</v>
          </cell>
          <cell r="E107">
            <v>100134429</v>
          </cell>
          <cell r="F107">
            <v>16</v>
          </cell>
          <cell r="I107" t="str">
            <v>3610</v>
          </cell>
          <cell r="J107">
            <v>42644</v>
          </cell>
          <cell r="L107">
            <v>69122</v>
          </cell>
          <cell r="M107">
            <v>360527</v>
          </cell>
          <cell r="N107">
            <v>429649</v>
          </cell>
          <cell r="O107">
            <v>312578150</v>
          </cell>
          <cell r="P107">
            <v>36240628</v>
          </cell>
          <cell r="Q107">
            <v>276337522</v>
          </cell>
          <cell r="R107">
            <v>328069517</v>
          </cell>
          <cell r="S107">
            <v>2473256824</v>
          </cell>
          <cell r="T107">
            <v>2801326341</v>
          </cell>
        </row>
        <row r="108">
          <cell r="A108" t="str">
            <v>3611</v>
          </cell>
          <cell r="B108">
            <v>42675</v>
          </cell>
          <cell r="C108">
            <v>31994793</v>
          </cell>
          <cell r="D108">
            <v>69698418</v>
          </cell>
          <cell r="E108">
            <v>101693211</v>
          </cell>
          <cell r="F108">
            <v>16</v>
          </cell>
          <cell r="I108" t="str">
            <v>3611</v>
          </cell>
          <cell r="J108">
            <v>42675</v>
          </cell>
          <cell r="L108">
            <v>72371</v>
          </cell>
          <cell r="M108">
            <v>367252</v>
          </cell>
          <cell r="N108">
            <v>439623</v>
          </cell>
          <cell r="O108">
            <v>324539415</v>
          </cell>
          <cell r="P108">
            <v>38467574</v>
          </cell>
          <cell r="Q108">
            <v>286071841</v>
          </cell>
          <cell r="R108">
            <v>349274578</v>
          </cell>
          <cell r="S108">
            <v>2553911719</v>
          </cell>
          <cell r="T108">
            <v>2903186297</v>
          </cell>
        </row>
        <row r="109">
          <cell r="A109" t="str">
            <v>3612</v>
          </cell>
          <cell r="B109">
            <v>42705</v>
          </cell>
          <cell r="C109">
            <v>32565475</v>
          </cell>
          <cell r="D109">
            <v>70107103</v>
          </cell>
          <cell r="E109">
            <v>102672578</v>
          </cell>
          <cell r="F109">
            <v>16</v>
          </cell>
          <cell r="I109" t="str">
            <v>3612</v>
          </cell>
          <cell r="J109">
            <v>42705</v>
          </cell>
          <cell r="L109">
            <v>73554</v>
          </cell>
          <cell r="M109">
            <v>377000</v>
          </cell>
          <cell r="N109">
            <v>450554</v>
          </cell>
          <cell r="O109">
            <v>353937797</v>
          </cell>
          <cell r="P109">
            <v>41470814</v>
          </cell>
          <cell r="Q109">
            <v>312466983</v>
          </cell>
          <cell r="R109">
            <v>405739507</v>
          </cell>
          <cell r="S109">
            <v>2964841143</v>
          </cell>
          <cell r="T109">
            <v>3370580650</v>
          </cell>
        </row>
        <row r="110">
          <cell r="A110" t="str">
            <v>3701</v>
          </cell>
          <cell r="B110">
            <v>42736</v>
          </cell>
          <cell r="C110">
            <v>33425167</v>
          </cell>
          <cell r="D110">
            <v>70982706</v>
          </cell>
          <cell r="E110">
            <v>104407873</v>
          </cell>
          <cell r="F110">
            <v>16</v>
          </cell>
          <cell r="I110" t="str">
            <v>3701</v>
          </cell>
          <cell r="J110">
            <v>42736</v>
          </cell>
          <cell r="L110">
            <v>74747</v>
          </cell>
          <cell r="M110">
            <v>396289</v>
          </cell>
          <cell r="N110">
            <v>471036</v>
          </cell>
          <cell r="O110">
            <v>351096242</v>
          </cell>
          <cell r="P110">
            <v>42266603</v>
          </cell>
          <cell r="Q110">
            <v>308829639</v>
          </cell>
          <cell r="R110">
            <v>389057905</v>
          </cell>
          <cell r="S110">
            <v>2797190567</v>
          </cell>
          <cell r="T110">
            <v>3186248472</v>
          </cell>
        </row>
        <row r="111">
          <cell r="A111" t="str">
            <v>3702</v>
          </cell>
          <cell r="B111">
            <v>42767</v>
          </cell>
          <cell r="C111">
            <v>34000680</v>
          </cell>
          <cell r="D111">
            <v>71842636</v>
          </cell>
          <cell r="E111">
            <v>105843316</v>
          </cell>
          <cell r="F111">
            <v>16</v>
          </cell>
          <cell r="I111" t="str">
            <v>3702</v>
          </cell>
          <cell r="J111">
            <v>42767</v>
          </cell>
          <cell r="L111">
            <v>77076</v>
          </cell>
          <cell r="M111">
            <v>401344</v>
          </cell>
          <cell r="N111">
            <v>478420</v>
          </cell>
          <cell r="O111">
            <v>369169505</v>
          </cell>
          <cell r="P111">
            <v>44699008</v>
          </cell>
          <cell r="Q111">
            <v>324470497</v>
          </cell>
          <cell r="R111">
            <v>411358106</v>
          </cell>
          <cell r="S111">
            <v>2932542948</v>
          </cell>
          <cell r="T111">
            <v>3343901054</v>
          </cell>
        </row>
        <row r="112">
          <cell r="A112" t="str">
            <v>3703</v>
          </cell>
          <cell r="B112">
            <v>42795</v>
          </cell>
          <cell r="C112">
            <v>35161128</v>
          </cell>
          <cell r="D112">
            <v>72258176</v>
          </cell>
          <cell r="E112">
            <v>107419304</v>
          </cell>
          <cell r="F112">
            <v>16</v>
          </cell>
          <cell r="I112" t="str">
            <v>3703</v>
          </cell>
          <cell r="J112">
            <v>42795</v>
          </cell>
          <cell r="L112">
            <v>77707</v>
          </cell>
          <cell r="M112">
            <v>406964</v>
          </cell>
          <cell r="N112">
            <v>484671</v>
          </cell>
          <cell r="O112">
            <v>442480506</v>
          </cell>
          <cell r="P112">
            <v>54230779</v>
          </cell>
          <cell r="Q112">
            <v>388249727</v>
          </cell>
          <cell r="R112">
            <v>509183204</v>
          </cell>
          <cell r="S112">
            <v>3500018614</v>
          </cell>
          <cell r="T112">
            <v>4009201818</v>
          </cell>
        </row>
        <row r="113">
          <cell r="A113" t="str">
            <v>3704</v>
          </cell>
          <cell r="B113">
            <v>42826</v>
          </cell>
          <cell r="C113">
            <v>35750034</v>
          </cell>
          <cell r="D113">
            <v>72601924</v>
          </cell>
          <cell r="E113">
            <v>108351958</v>
          </cell>
          <cell r="F113">
            <v>16</v>
          </cell>
          <cell r="I113" t="str">
            <v>3704</v>
          </cell>
          <cell r="J113">
            <v>42826</v>
          </cell>
          <cell r="L113">
            <v>77883</v>
          </cell>
          <cell r="M113">
            <v>413201</v>
          </cell>
          <cell r="N113">
            <v>491084</v>
          </cell>
          <cell r="O113">
            <v>416313169</v>
          </cell>
          <cell r="P113">
            <v>51756402</v>
          </cell>
          <cell r="Q113">
            <v>364556767</v>
          </cell>
          <cell r="R113">
            <v>500875159</v>
          </cell>
          <cell r="S113">
            <v>3412456872</v>
          </cell>
          <cell r="T113">
            <v>3913332031</v>
          </cell>
        </row>
        <row r="114">
          <cell r="A114" t="str">
            <v>3705</v>
          </cell>
          <cell r="B114">
            <v>42856</v>
          </cell>
          <cell r="C114">
            <v>36170599</v>
          </cell>
          <cell r="D114">
            <v>72990656</v>
          </cell>
          <cell r="E114">
            <v>109161255</v>
          </cell>
          <cell r="F114">
            <v>16</v>
          </cell>
          <cell r="I114" t="str">
            <v>3705</v>
          </cell>
          <cell r="J114">
            <v>42856</v>
          </cell>
          <cell r="L114">
            <v>79406</v>
          </cell>
          <cell r="M114">
            <v>420842</v>
          </cell>
          <cell r="N114">
            <v>500248</v>
          </cell>
          <cell r="O114">
            <v>479878771</v>
          </cell>
          <cell r="P114">
            <v>60172445</v>
          </cell>
          <cell r="Q114">
            <v>419706326</v>
          </cell>
          <cell r="R114">
            <v>578694140</v>
          </cell>
          <cell r="S114">
            <v>3874229682</v>
          </cell>
          <cell r="T114">
            <v>4452923822</v>
          </cell>
        </row>
        <row r="115">
          <cell r="A115" t="str">
            <v>3706</v>
          </cell>
          <cell r="B115">
            <v>42887</v>
          </cell>
          <cell r="C115">
            <v>36577178</v>
          </cell>
          <cell r="D115">
            <v>74175333</v>
          </cell>
          <cell r="E115">
            <v>110752511</v>
          </cell>
          <cell r="F115">
            <v>16</v>
          </cell>
          <cell r="I115" t="str">
            <v>3706</v>
          </cell>
          <cell r="J115">
            <v>42887</v>
          </cell>
          <cell r="L115">
            <v>80846</v>
          </cell>
          <cell r="M115">
            <v>425264</v>
          </cell>
          <cell r="N115">
            <v>506110</v>
          </cell>
          <cell r="O115">
            <v>469578854</v>
          </cell>
          <cell r="P115">
            <v>61589264</v>
          </cell>
          <cell r="Q115">
            <v>407989590</v>
          </cell>
          <cell r="R115">
            <v>590601462</v>
          </cell>
          <cell r="S115">
            <v>3744887374</v>
          </cell>
          <cell r="T115">
            <v>4335488836</v>
          </cell>
        </row>
        <row r="116">
          <cell r="A116" t="str">
            <v>3707</v>
          </cell>
          <cell r="B116">
            <v>42917</v>
          </cell>
          <cell r="C116">
            <v>36557878</v>
          </cell>
          <cell r="D116">
            <v>75220983</v>
          </cell>
          <cell r="E116">
            <v>111778861</v>
          </cell>
          <cell r="F116">
            <v>16</v>
          </cell>
          <cell r="I116" t="str">
            <v>3707</v>
          </cell>
          <cell r="J116">
            <v>42917</v>
          </cell>
          <cell r="L116">
            <v>75079</v>
          </cell>
          <cell r="M116">
            <v>393946</v>
          </cell>
          <cell r="N116">
            <v>469025</v>
          </cell>
          <cell r="O116">
            <v>497991284</v>
          </cell>
          <cell r="P116">
            <v>65793356</v>
          </cell>
          <cell r="Q116">
            <v>432197928</v>
          </cell>
          <cell r="R116">
            <v>644292815</v>
          </cell>
          <cell r="S116">
            <v>4030248252</v>
          </cell>
          <cell r="T116">
            <v>4674541067</v>
          </cell>
        </row>
        <row r="117">
          <cell r="A117" t="str">
            <v>3708</v>
          </cell>
          <cell r="B117">
            <v>42948</v>
          </cell>
          <cell r="C117">
            <v>36778733</v>
          </cell>
          <cell r="D117">
            <v>75925342</v>
          </cell>
          <cell r="E117">
            <v>112704075</v>
          </cell>
          <cell r="F117">
            <v>16</v>
          </cell>
          <cell r="I117" t="str">
            <v>3708</v>
          </cell>
          <cell r="J117">
            <v>42948</v>
          </cell>
          <cell r="L117">
            <v>80316</v>
          </cell>
          <cell r="M117">
            <v>434198</v>
          </cell>
          <cell r="N117">
            <v>514514</v>
          </cell>
          <cell r="O117">
            <v>496695752</v>
          </cell>
          <cell r="P117">
            <v>66659797</v>
          </cell>
          <cell r="Q117">
            <v>430035955</v>
          </cell>
          <cell r="R117">
            <v>658245078</v>
          </cell>
          <cell r="S117">
            <v>4026093520</v>
          </cell>
          <cell r="T117">
            <v>4684338598</v>
          </cell>
        </row>
        <row r="118">
          <cell r="A118" t="str">
            <v>3709</v>
          </cell>
          <cell r="B118">
            <v>42979</v>
          </cell>
          <cell r="C118">
            <v>36960117</v>
          </cell>
          <cell r="D118">
            <v>76778032</v>
          </cell>
          <cell r="E118">
            <v>113738149</v>
          </cell>
          <cell r="F118">
            <v>16</v>
          </cell>
          <cell r="I118" t="str">
            <v>3709</v>
          </cell>
          <cell r="J118">
            <v>42979</v>
          </cell>
          <cell r="L118">
            <v>81491</v>
          </cell>
          <cell r="M118">
            <v>436911</v>
          </cell>
          <cell r="N118">
            <v>518402</v>
          </cell>
          <cell r="O118">
            <v>494094690</v>
          </cell>
          <cell r="P118">
            <v>66946244</v>
          </cell>
          <cell r="Q118">
            <v>427148446</v>
          </cell>
          <cell r="R118">
            <v>652300063</v>
          </cell>
          <cell r="S118">
            <v>3911518638</v>
          </cell>
          <cell r="T118">
            <v>4563818701</v>
          </cell>
        </row>
        <row r="119">
          <cell r="A119" t="str">
            <v>3710</v>
          </cell>
          <cell r="B119">
            <v>43009</v>
          </cell>
          <cell r="C119">
            <v>37625453</v>
          </cell>
          <cell r="D119">
            <v>79340523</v>
          </cell>
          <cell r="E119">
            <v>116965976</v>
          </cell>
          <cell r="F119">
            <v>16</v>
          </cell>
          <cell r="I119" t="str">
            <v>3710</v>
          </cell>
          <cell r="J119">
            <v>43009</v>
          </cell>
          <cell r="L119">
            <v>83283</v>
          </cell>
          <cell r="M119">
            <v>445211</v>
          </cell>
          <cell r="N119">
            <v>528494</v>
          </cell>
          <cell r="O119">
            <v>539460033</v>
          </cell>
          <cell r="P119">
            <v>72839685</v>
          </cell>
          <cell r="Q119">
            <v>466620348</v>
          </cell>
          <cell r="R119">
            <v>706481922</v>
          </cell>
          <cell r="S119">
            <v>4279377276</v>
          </cell>
          <cell r="T119">
            <v>4985859198</v>
          </cell>
        </row>
        <row r="120">
          <cell r="A120" t="str">
            <v>3711</v>
          </cell>
          <cell r="B120">
            <v>43040</v>
          </cell>
          <cell r="C120">
            <v>37902037</v>
          </cell>
          <cell r="D120">
            <v>80580965</v>
          </cell>
          <cell r="E120">
            <v>118483002</v>
          </cell>
          <cell r="F120">
            <v>16</v>
          </cell>
          <cell r="I120" t="str">
            <v>3711</v>
          </cell>
          <cell r="J120">
            <v>43040</v>
          </cell>
          <cell r="L120">
            <v>83778</v>
          </cell>
          <cell r="M120">
            <v>449629</v>
          </cell>
          <cell r="N120">
            <v>533407</v>
          </cell>
          <cell r="O120">
            <v>535593675</v>
          </cell>
          <cell r="P120">
            <v>73726913</v>
          </cell>
          <cell r="Q120">
            <v>461866762</v>
          </cell>
          <cell r="R120">
            <v>722353446</v>
          </cell>
          <cell r="S120">
            <v>4223659632</v>
          </cell>
          <cell r="T120">
            <v>4946013078</v>
          </cell>
        </row>
        <row r="121">
          <cell r="A121" t="str">
            <v>3712</v>
          </cell>
          <cell r="B121">
            <v>43070</v>
          </cell>
          <cell r="C121">
            <v>38249212</v>
          </cell>
          <cell r="D121">
            <v>80635086</v>
          </cell>
          <cell r="E121">
            <v>118884298</v>
          </cell>
          <cell r="F121">
            <v>16</v>
          </cell>
          <cell r="I121" t="str">
            <v>3712</v>
          </cell>
          <cell r="J121">
            <v>43070</v>
          </cell>
          <cell r="L121">
            <v>84878</v>
          </cell>
          <cell r="M121">
            <v>453175</v>
          </cell>
          <cell r="N121">
            <v>538053</v>
          </cell>
          <cell r="O121">
            <v>542499465</v>
          </cell>
          <cell r="P121">
            <v>74268942</v>
          </cell>
          <cell r="Q121">
            <v>468230523</v>
          </cell>
          <cell r="R121">
            <v>777236612</v>
          </cell>
          <cell r="S121">
            <v>4502047041</v>
          </cell>
          <cell r="T121">
            <v>5279283653</v>
          </cell>
        </row>
        <row r="122">
          <cell r="A122" t="str">
            <v>3801</v>
          </cell>
          <cell r="B122">
            <v>43101</v>
          </cell>
          <cell r="C122">
            <v>38365559</v>
          </cell>
          <cell r="D122">
            <v>82186928</v>
          </cell>
          <cell r="E122">
            <v>120552487</v>
          </cell>
          <cell r="F122">
            <v>16</v>
          </cell>
          <cell r="I122" t="str">
            <v>3801</v>
          </cell>
          <cell r="J122">
            <v>43101</v>
          </cell>
          <cell r="L122">
            <v>83401</v>
          </cell>
          <cell r="M122">
            <v>449297</v>
          </cell>
          <cell r="N122">
            <v>532698</v>
          </cell>
          <cell r="O122">
            <v>537445379</v>
          </cell>
          <cell r="P122">
            <v>74086931</v>
          </cell>
          <cell r="Q122">
            <v>463358448</v>
          </cell>
          <cell r="R122">
            <v>730353408</v>
          </cell>
          <cell r="S122">
            <v>4271407118</v>
          </cell>
          <cell r="T122">
            <v>5001760526</v>
          </cell>
        </row>
        <row r="123">
          <cell r="A123" t="str">
            <v>3802</v>
          </cell>
          <cell r="B123">
            <v>43132</v>
          </cell>
          <cell r="C123">
            <v>38717898</v>
          </cell>
          <cell r="D123">
            <v>82655100</v>
          </cell>
          <cell r="E123">
            <v>121372998</v>
          </cell>
          <cell r="F123">
            <v>16</v>
          </cell>
          <cell r="I123" t="str">
            <v>3802</v>
          </cell>
          <cell r="J123">
            <v>43132</v>
          </cell>
          <cell r="L123">
            <v>83318</v>
          </cell>
          <cell r="M123">
            <v>451263</v>
          </cell>
          <cell r="N123">
            <v>534581</v>
          </cell>
          <cell r="O123">
            <v>534431901</v>
          </cell>
          <cell r="P123">
            <v>73083715</v>
          </cell>
          <cell r="Q123">
            <v>461348186</v>
          </cell>
          <cell r="R123">
            <v>722288632</v>
          </cell>
          <cell r="S123">
            <v>4205996722</v>
          </cell>
          <cell r="T123">
            <v>4928285354</v>
          </cell>
        </row>
        <row r="124">
          <cell r="A124" t="str">
            <v>3803</v>
          </cell>
          <cell r="B124">
            <v>43160</v>
          </cell>
          <cell r="C124">
            <v>38967535</v>
          </cell>
          <cell r="D124">
            <v>81117886</v>
          </cell>
          <cell r="E124">
            <v>120085421</v>
          </cell>
          <cell r="F124">
            <v>16</v>
          </cell>
          <cell r="I124" t="str">
            <v>3803</v>
          </cell>
          <cell r="J124">
            <v>43160</v>
          </cell>
          <cell r="L124">
            <v>83304</v>
          </cell>
          <cell r="M124">
            <v>451489</v>
          </cell>
          <cell r="N124">
            <v>534793</v>
          </cell>
          <cell r="O124">
            <v>557215906</v>
          </cell>
          <cell r="P124">
            <v>75454769</v>
          </cell>
          <cell r="Q124">
            <v>481761137</v>
          </cell>
          <cell r="R124">
            <v>752264632</v>
          </cell>
          <cell r="S124">
            <v>4413807722</v>
          </cell>
          <cell r="T124">
            <v>5166072354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umer table SA"/>
      <sheetName val="Consumer table NSA"/>
      <sheetName val=" DATA INPUT SA"/>
      <sheetName val="DATA INPUT NSA"/>
      <sheetName val="growth rates &amp; averages"/>
      <sheetName val="growth rate chart"/>
      <sheetName val="card chart"/>
      <sheetName val="loan chart"/>
      <sheetName val="growth rate long run"/>
      <sheetName val="card write off chart"/>
      <sheetName val="total card v hsb chart"/>
      <sheetName val="Card spending &amp; repayments"/>
      <sheetName val="outstanding chart"/>
      <sheetName val="percentage chart"/>
      <sheetName val="break adj stocks"/>
      <sheetName val="gross loan chart"/>
      <sheetName val="total card market table"/>
      <sheetName val="overdraf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 t="str">
            <v>MONTH</v>
          </cell>
        </row>
        <row r="3">
          <cell r="M3" t="str">
            <v>ANNUAL GROWTH RATES</v>
          </cell>
        </row>
        <row r="4">
          <cell r="M4" t="str">
            <v>SEASONALLY ADJUSTED</v>
          </cell>
        </row>
        <row r="5">
          <cell r="M5" t="str">
            <v xml:space="preserve">CARD  </v>
          </cell>
          <cell r="N5" t="str">
            <v>NON CREDIT CARD</v>
          </cell>
          <cell r="O5" t="str">
            <v xml:space="preserve">TOTAL  </v>
          </cell>
        </row>
        <row r="6">
          <cell r="M6" t="str">
            <v>LENDING</v>
          </cell>
          <cell r="N6" t="str">
            <v xml:space="preserve">UNSECURED </v>
          </cell>
          <cell r="O6" t="str">
            <v>UNSECURED</v>
          </cell>
        </row>
        <row r="7">
          <cell r="N7" t="str">
            <v>LENDING</v>
          </cell>
          <cell r="O7" t="str">
            <v>LENDING</v>
          </cell>
        </row>
        <row r="9">
          <cell r="B9">
            <v>34029</v>
          </cell>
        </row>
        <row r="10">
          <cell r="B10">
            <v>34060</v>
          </cell>
        </row>
        <row r="11">
          <cell r="B11">
            <v>34090</v>
          </cell>
        </row>
        <row r="12">
          <cell r="B12">
            <v>34121</v>
          </cell>
        </row>
        <row r="13">
          <cell r="B13">
            <v>34151</v>
          </cell>
        </row>
        <row r="14">
          <cell r="B14">
            <v>34182</v>
          </cell>
        </row>
        <row r="15">
          <cell r="B15">
            <v>34213</v>
          </cell>
        </row>
        <row r="16">
          <cell r="B16">
            <v>34243</v>
          </cell>
        </row>
        <row r="17">
          <cell r="B17">
            <v>34274</v>
          </cell>
        </row>
        <row r="18">
          <cell r="B18">
            <v>34304</v>
          </cell>
        </row>
        <row r="19">
          <cell r="B19">
            <v>34335</v>
          </cell>
        </row>
        <row r="20">
          <cell r="B20">
            <v>34366</v>
          </cell>
        </row>
        <row r="21">
          <cell r="B21">
            <v>34394</v>
          </cell>
        </row>
        <row r="22">
          <cell r="B22">
            <v>34425</v>
          </cell>
        </row>
        <row r="23">
          <cell r="B23">
            <v>34455</v>
          </cell>
        </row>
        <row r="24">
          <cell r="B24">
            <v>34486</v>
          </cell>
          <cell r="M24">
            <v>5.1468217402502736E-2</v>
          </cell>
          <cell r="N24">
            <v>-2.4285028181648682E-2</v>
          </cell>
        </row>
        <row r="25">
          <cell r="B25">
            <v>34516</v>
          </cell>
          <cell r="M25">
            <v>4.9070229214851935E-2</v>
          </cell>
          <cell r="N25">
            <v>-2.2106037537371948E-2</v>
          </cell>
          <cell r="O25">
            <v>-4.0385130278129955E-3</v>
          </cell>
        </row>
        <row r="26">
          <cell r="B26">
            <v>34547</v>
          </cell>
          <cell r="M26">
            <v>6.8470973991192396E-2</v>
          </cell>
          <cell r="N26">
            <v>-1.4706036899110764E-2</v>
          </cell>
          <cell r="O26">
            <v>6.3272722892071531E-3</v>
          </cell>
        </row>
        <row r="27">
          <cell r="B27">
            <v>34578</v>
          </cell>
          <cell r="M27">
            <v>6.808576604792016E-2</v>
          </cell>
          <cell r="N27">
            <v>-1.6274432894046953E-2</v>
          </cell>
          <cell r="O27">
            <v>5.2244002362356046E-3</v>
          </cell>
        </row>
        <row r="28">
          <cell r="B28">
            <v>34608</v>
          </cell>
          <cell r="M28">
            <v>6.8148474380576918E-2</v>
          </cell>
          <cell r="N28">
            <v>-6.7993905034808844E-3</v>
          </cell>
          <cell r="O28">
            <v>1.1932651332166033E-2</v>
          </cell>
        </row>
        <row r="29">
          <cell r="B29">
            <v>34639</v>
          </cell>
          <cell r="M29">
            <v>7.7984475035265843E-2</v>
          </cell>
          <cell r="N29">
            <v>1.8930086108106758E-2</v>
          </cell>
          <cell r="O29">
            <v>3.4031307414205791E-2</v>
          </cell>
        </row>
        <row r="30">
          <cell r="B30">
            <v>34669</v>
          </cell>
          <cell r="M30">
            <v>8.0105628348702718E-2</v>
          </cell>
          <cell r="N30">
            <v>2.3670086277454816E-2</v>
          </cell>
          <cell r="O30">
            <v>3.8716409241422944E-2</v>
          </cell>
        </row>
        <row r="31">
          <cell r="B31">
            <v>34700</v>
          </cell>
          <cell r="M31">
            <v>9.7898869006320943E-2</v>
          </cell>
          <cell r="N31">
            <v>2.6860443262465283E-2</v>
          </cell>
          <cell r="O31">
            <v>4.5605135558831167E-2</v>
          </cell>
        </row>
        <row r="32">
          <cell r="B32">
            <v>34731</v>
          </cell>
          <cell r="M32">
            <v>0.11991926046666679</v>
          </cell>
          <cell r="N32">
            <v>3.332399521737317E-2</v>
          </cell>
          <cell r="O32">
            <v>5.5479234007383305E-2</v>
          </cell>
        </row>
        <row r="33">
          <cell r="B33">
            <v>34759</v>
          </cell>
          <cell r="M33">
            <v>0.11952386782443569</v>
          </cell>
          <cell r="N33">
            <v>3.7674555545006649E-2</v>
          </cell>
          <cell r="O33">
            <v>5.8596582270122211E-2</v>
          </cell>
        </row>
        <row r="34">
          <cell r="B34">
            <v>34790</v>
          </cell>
          <cell r="M34">
            <v>0.11882427936710727</v>
          </cell>
          <cell r="N34">
            <v>4.5493326752371388E-2</v>
          </cell>
          <cell r="O34">
            <v>6.4691735281811491E-2</v>
          </cell>
        </row>
        <row r="35">
          <cell r="B35">
            <v>34820</v>
          </cell>
          <cell r="M35">
            <v>0.1520037358770252</v>
          </cell>
          <cell r="N35">
            <v>4.7327811318371493E-2</v>
          </cell>
          <cell r="O35">
            <v>7.4333342374120148E-2</v>
          </cell>
        </row>
        <row r="36">
          <cell r="B36">
            <v>34851</v>
          </cell>
          <cell r="M36">
            <v>0.12489676569424635</v>
          </cell>
          <cell r="N36">
            <v>5.1484201541599717E-2</v>
          </cell>
          <cell r="O36">
            <v>7.0897894787147919E-2</v>
          </cell>
        </row>
        <row r="37">
          <cell r="B37">
            <v>34881</v>
          </cell>
          <cell r="M37">
            <v>0.13447815752840575</v>
          </cell>
          <cell r="N37">
            <v>5.9165758912804733E-2</v>
          </cell>
          <cell r="O37">
            <v>7.8994170089472737E-2</v>
          </cell>
        </row>
        <row r="38">
          <cell r="B38">
            <v>34912</v>
          </cell>
          <cell r="M38">
            <v>0.1322863947424826</v>
          </cell>
          <cell r="N38">
            <v>6.34038023989274E-2</v>
          </cell>
          <cell r="O38">
            <v>8.1363582897205244E-2</v>
          </cell>
        </row>
        <row r="39">
          <cell r="B39">
            <v>34943</v>
          </cell>
          <cell r="M39">
            <v>0.13187079628998433</v>
          </cell>
          <cell r="N39">
            <v>7.1493128100247105E-2</v>
          </cell>
          <cell r="O39">
            <v>8.7519790383635776E-2</v>
          </cell>
        </row>
        <row r="40">
          <cell r="B40">
            <v>34973</v>
          </cell>
          <cell r="M40">
            <v>0.15724624660274489</v>
          </cell>
          <cell r="N40">
            <v>7.8667361384777257E-2</v>
          </cell>
          <cell r="O40">
            <v>9.9219872590050162E-2</v>
          </cell>
        </row>
        <row r="41">
          <cell r="B41">
            <v>35004</v>
          </cell>
          <cell r="M41">
            <v>0.14972385747362171</v>
          </cell>
          <cell r="N41">
            <v>8.5009938528685547E-2</v>
          </cell>
          <cell r="O41">
            <v>0.10216650029975272</v>
          </cell>
        </row>
        <row r="42">
          <cell r="B42">
            <v>35034</v>
          </cell>
          <cell r="M42">
            <v>0.14985467343051839</v>
          </cell>
          <cell r="N42">
            <v>8.8563674650320001E-2</v>
          </cell>
          <cell r="O42">
            <v>0.10534212062044324</v>
          </cell>
        </row>
        <row r="43">
          <cell r="B43">
            <v>35065</v>
          </cell>
          <cell r="M43">
            <v>0.14733997892812489</v>
          </cell>
          <cell r="N43">
            <v>9.1503351453705362E-2</v>
          </cell>
          <cell r="O43">
            <v>0.10676890540068507</v>
          </cell>
        </row>
        <row r="44">
          <cell r="B44">
            <v>35096</v>
          </cell>
          <cell r="M44">
            <v>0.15446917724481035</v>
          </cell>
          <cell r="N44">
            <v>9.3870394983118555E-2</v>
          </cell>
          <cell r="O44">
            <v>0.11004871539792793</v>
          </cell>
        </row>
        <row r="45">
          <cell r="B45">
            <v>35125</v>
          </cell>
          <cell r="M45">
            <v>0.15924433373028002</v>
          </cell>
          <cell r="N45">
            <v>0.10119287848131475</v>
          </cell>
          <cell r="O45">
            <v>0.11661521101941008</v>
          </cell>
        </row>
        <row r="46">
          <cell r="B46">
            <v>35156</v>
          </cell>
          <cell r="M46">
            <v>0.17622350510521256</v>
          </cell>
          <cell r="N46">
            <v>0.10578834851413421</v>
          </cell>
          <cell r="O46">
            <v>0.12479649060028142</v>
          </cell>
        </row>
        <row r="47">
          <cell r="B47">
            <v>35186</v>
          </cell>
          <cell r="M47">
            <v>0.16277083633783618</v>
          </cell>
          <cell r="N47">
            <v>0.11119181666356215</v>
          </cell>
          <cell r="O47">
            <v>0.12519189478858994</v>
          </cell>
        </row>
        <row r="48">
          <cell r="B48">
            <v>35217</v>
          </cell>
          <cell r="M48">
            <v>0.16551298856047625</v>
          </cell>
          <cell r="N48">
            <v>0.10833020106861158</v>
          </cell>
          <cell r="O48">
            <v>0.12386439614598466</v>
          </cell>
        </row>
        <row r="49">
          <cell r="B49">
            <v>35247</v>
          </cell>
          <cell r="M49">
            <v>0.1783059737428605</v>
          </cell>
          <cell r="N49">
            <v>0.10882882370750213</v>
          </cell>
          <cell r="O49">
            <v>0.12742997801194256</v>
          </cell>
        </row>
        <row r="50">
          <cell r="B50">
            <v>35278</v>
          </cell>
          <cell r="M50">
            <v>0.19994522609418164</v>
          </cell>
          <cell r="N50">
            <v>0.10768618260213425</v>
          </cell>
          <cell r="O50">
            <v>0.13242265284906662</v>
          </cell>
        </row>
        <row r="51">
          <cell r="B51">
            <v>35309</v>
          </cell>
          <cell r="M51">
            <v>0.19306328088257318</v>
          </cell>
          <cell r="N51">
            <v>0.11361926970602032</v>
          </cell>
          <cell r="O51">
            <v>0.13517038286857086</v>
          </cell>
        </row>
        <row r="52">
          <cell r="B52">
            <v>35339</v>
          </cell>
          <cell r="M52">
            <v>0.1876168115185215</v>
          </cell>
          <cell r="N52">
            <v>0.11696421542050528</v>
          </cell>
          <cell r="O52">
            <v>0.13598825766035239</v>
          </cell>
        </row>
        <row r="53">
          <cell r="B53">
            <v>35370</v>
          </cell>
          <cell r="M53">
            <v>0.20171099829909256</v>
          </cell>
          <cell r="N53">
            <v>0.11231145644925444</v>
          </cell>
          <cell r="O53">
            <v>0.13641273747794203</v>
          </cell>
        </row>
        <row r="54">
          <cell r="B54">
            <v>35400</v>
          </cell>
          <cell r="M54">
            <v>0.18501808215967874</v>
          </cell>
          <cell r="N54">
            <v>0.11248290603258315</v>
          </cell>
          <cell r="O54">
            <v>0.13274655994630558</v>
          </cell>
        </row>
        <row r="55">
          <cell r="B55">
            <v>35431</v>
          </cell>
          <cell r="M55">
            <v>0.1713144675441618</v>
          </cell>
          <cell r="N55">
            <v>0.11887160261205487</v>
          </cell>
          <cell r="O55">
            <v>0.13322924059820607</v>
          </cell>
        </row>
        <row r="56">
          <cell r="B56">
            <v>35462</v>
          </cell>
          <cell r="M56">
            <v>0.19759941361816757</v>
          </cell>
          <cell r="N56">
            <v>0.12308515534236841</v>
          </cell>
          <cell r="O56">
            <v>0.1429372763548975</v>
          </cell>
        </row>
        <row r="57">
          <cell r="B57">
            <v>35490</v>
          </cell>
          <cell r="M57">
            <v>0.19670241516932774</v>
          </cell>
          <cell r="N57">
            <v>0.11588537541941824</v>
          </cell>
          <cell r="O57">
            <v>0.13714912151973913</v>
          </cell>
        </row>
        <row r="58">
          <cell r="B58">
            <v>35521</v>
          </cell>
          <cell r="M58">
            <v>0.17818144100711364</v>
          </cell>
          <cell r="N58">
            <v>0.11998813437511435</v>
          </cell>
          <cell r="O58">
            <v>0.13551656060231942</v>
          </cell>
        </row>
        <row r="59">
          <cell r="B59">
            <v>35551</v>
          </cell>
          <cell r="M59">
            <v>0.19089808539848097</v>
          </cell>
          <cell r="N59">
            <v>0.12614167727527525</v>
          </cell>
          <cell r="O59">
            <v>0.14329004485925023</v>
          </cell>
        </row>
        <row r="60">
          <cell r="B60">
            <v>35582</v>
          </cell>
          <cell r="M60">
            <v>0.18473484689365427</v>
          </cell>
          <cell r="N60">
            <v>0.13258235372531679</v>
          </cell>
          <cell r="O60">
            <v>0.1464976783766192</v>
          </cell>
        </row>
        <row r="61">
          <cell r="B61">
            <v>35612</v>
          </cell>
          <cell r="M61">
            <v>0.18128253293072882</v>
          </cell>
          <cell r="N61">
            <v>0.12768411468995167</v>
          </cell>
          <cell r="O61">
            <v>0.14203852479085821</v>
          </cell>
        </row>
        <row r="62">
          <cell r="B62">
            <v>35643</v>
          </cell>
          <cell r="M62">
            <v>0.15981226298929263</v>
          </cell>
          <cell r="N62">
            <v>0.13045123635326195</v>
          </cell>
          <cell r="O62">
            <v>0.13844687329618477</v>
          </cell>
        </row>
        <row r="63">
          <cell r="B63">
            <v>35674</v>
          </cell>
          <cell r="M63">
            <v>0.15786342256723596</v>
          </cell>
          <cell r="N63">
            <v>0.11998561425472243</v>
          </cell>
          <cell r="O63">
            <v>0.13039601388699973</v>
          </cell>
        </row>
        <row r="64">
          <cell r="B64">
            <v>35704</v>
          </cell>
          <cell r="M64">
            <v>0.17144209962179269</v>
          </cell>
          <cell r="N64">
            <v>0.12127350887499055</v>
          </cell>
          <cell r="O64">
            <v>0.13494617421793653</v>
          </cell>
        </row>
        <row r="65">
          <cell r="B65">
            <v>35735</v>
          </cell>
          <cell r="M65">
            <v>0.15891473811488099</v>
          </cell>
          <cell r="N65">
            <v>0.12897499950109426</v>
          </cell>
          <cell r="O65">
            <v>0.13728426595128362</v>
          </cell>
        </row>
        <row r="66">
          <cell r="B66">
            <v>35765</v>
          </cell>
          <cell r="M66">
            <v>0.15127535117538216</v>
          </cell>
          <cell r="N66">
            <v>0.13745809658095953</v>
          </cell>
          <cell r="O66">
            <v>0.14142191242902458</v>
          </cell>
        </row>
        <row r="67">
          <cell r="B67">
            <v>35796</v>
          </cell>
          <cell r="M67">
            <v>0.18162998249750006</v>
          </cell>
          <cell r="N67">
            <v>0.13638241807290807</v>
          </cell>
          <cell r="O67">
            <v>0.14898077251599839</v>
          </cell>
        </row>
        <row r="68">
          <cell r="B68">
            <v>35827</v>
          </cell>
          <cell r="M68">
            <v>0.1549151608761492</v>
          </cell>
          <cell r="N68">
            <v>0.1399137806783235</v>
          </cell>
          <cell r="O68">
            <v>0.14407921352610509</v>
          </cell>
        </row>
        <row r="69">
          <cell r="B69">
            <v>35855</v>
          </cell>
          <cell r="M69">
            <v>0.17801135061462414</v>
          </cell>
          <cell r="N69">
            <v>0.14296352771293797</v>
          </cell>
          <cell r="O69">
            <v>0.15252301222749343</v>
          </cell>
        </row>
        <row r="70">
          <cell r="B70">
            <v>35886</v>
          </cell>
          <cell r="M70">
            <v>0.16845176989387012</v>
          </cell>
          <cell r="N70">
            <v>0.13837217132786317</v>
          </cell>
          <cell r="O70">
            <v>0.14671698352817675</v>
          </cell>
        </row>
        <row r="71">
          <cell r="B71">
            <v>35916</v>
          </cell>
          <cell r="M71">
            <v>0.17083092740063566</v>
          </cell>
          <cell r="N71">
            <v>0.13771322974432798</v>
          </cell>
          <cell r="O71">
            <v>0.14678660295528889</v>
          </cell>
        </row>
        <row r="72">
          <cell r="B72">
            <v>35947</v>
          </cell>
          <cell r="M72">
            <v>0.17305782899350275</v>
          </cell>
          <cell r="N72">
            <v>0.13335637514443444</v>
          </cell>
          <cell r="O72">
            <v>0.14428771225772286</v>
          </cell>
        </row>
        <row r="73">
          <cell r="B73">
            <v>35977</v>
          </cell>
          <cell r="M73">
            <v>0.16696168009112466</v>
          </cell>
          <cell r="N73">
            <v>0.14039723151187355</v>
          </cell>
          <cell r="O73">
            <v>0.14778561846662663</v>
          </cell>
        </row>
        <row r="74">
          <cell r="B74">
            <v>36008</v>
          </cell>
          <cell r="M74">
            <v>0.16738445296200366</v>
          </cell>
          <cell r="N74">
            <v>0.14083918554049402</v>
          </cell>
          <cell r="O74">
            <v>0.14825385632454968</v>
          </cell>
        </row>
        <row r="75">
          <cell r="B75">
            <v>36039</v>
          </cell>
          <cell r="M75">
            <v>0.17375409872100644</v>
          </cell>
          <cell r="N75">
            <v>0.15502137967059038</v>
          </cell>
          <cell r="O75">
            <v>0.16026114893017374</v>
          </cell>
        </row>
        <row r="76">
          <cell r="B76">
            <v>36069</v>
          </cell>
          <cell r="M76">
            <v>0.17260844059445279</v>
          </cell>
          <cell r="N76">
            <v>0.15220149271312589</v>
          </cell>
          <cell r="O76">
            <v>0.15788221832870164</v>
          </cell>
        </row>
        <row r="77">
          <cell r="B77">
            <v>36100</v>
          </cell>
          <cell r="M77">
            <v>0.18311009469399431</v>
          </cell>
          <cell r="N77">
            <v>0.15069766823959418</v>
          </cell>
          <cell r="O77">
            <v>0.15978077700652116</v>
          </cell>
        </row>
        <row r="78">
          <cell r="B78">
            <v>36130</v>
          </cell>
          <cell r="M78">
            <v>0.18297787743319893</v>
          </cell>
          <cell r="N78">
            <v>0.14921546343688208</v>
          </cell>
          <cell r="O78">
            <v>0.15927815214541674</v>
          </cell>
        </row>
        <row r="79">
          <cell r="B79">
            <v>36161</v>
          </cell>
          <cell r="M79">
            <v>0.17671026982025695</v>
          </cell>
          <cell r="N79">
            <v>0.15275138117900977</v>
          </cell>
          <cell r="O79">
            <v>0.15980476161018298</v>
          </cell>
        </row>
        <row r="80">
          <cell r="B80">
            <v>36192</v>
          </cell>
          <cell r="M80">
            <v>0.1872229328107935</v>
          </cell>
          <cell r="N80">
            <v>0.1449697560332206</v>
          </cell>
          <cell r="O80">
            <v>0.1570751494040441</v>
          </cell>
        </row>
        <row r="81">
          <cell r="B81">
            <v>36220</v>
          </cell>
          <cell r="M81">
            <v>0.17274295083794278</v>
          </cell>
          <cell r="N81">
            <v>0.14851740200158114</v>
          </cell>
          <cell r="O81">
            <v>0.15550519692099307</v>
          </cell>
        </row>
        <row r="82">
          <cell r="B82">
            <v>36251</v>
          </cell>
          <cell r="M82">
            <v>0.17914096570533644</v>
          </cell>
          <cell r="N82">
            <v>0.14570796227874272</v>
          </cell>
          <cell r="O82">
            <v>0.15545340271711416</v>
          </cell>
        </row>
        <row r="83">
          <cell r="B83">
            <v>36281</v>
          </cell>
          <cell r="M83">
            <v>0.1658713158608891</v>
          </cell>
          <cell r="N83">
            <v>0.13548883387223998</v>
          </cell>
          <cell r="O83">
            <v>0.14438106862338396</v>
          </cell>
        </row>
        <row r="84">
          <cell r="B84">
            <v>36312</v>
          </cell>
          <cell r="M84">
            <v>0.16813090490884042</v>
          </cell>
          <cell r="N84">
            <v>0.13478940950979679</v>
          </cell>
          <cell r="O84">
            <v>0.1445859438392354</v>
          </cell>
        </row>
        <row r="85">
          <cell r="B85">
            <v>36342</v>
          </cell>
          <cell r="M85">
            <v>0.1718428759239683</v>
          </cell>
          <cell r="N85">
            <v>0.13384065964263447</v>
          </cell>
          <cell r="O85">
            <v>0.14507117814320236</v>
          </cell>
        </row>
        <row r="86">
          <cell r="B86">
            <v>36373</v>
          </cell>
          <cell r="M86">
            <v>0.17261329039897721</v>
          </cell>
          <cell r="N86">
            <v>0.12547059792891035</v>
          </cell>
          <cell r="O86">
            <v>0.13944627744539639</v>
          </cell>
        </row>
        <row r="87">
          <cell r="B87">
            <v>36404</v>
          </cell>
          <cell r="M87">
            <v>0.16437465925006189</v>
          </cell>
          <cell r="N87">
            <v>0.11890149137537098</v>
          </cell>
          <cell r="O87">
            <v>0.13219035261512202</v>
          </cell>
        </row>
        <row r="88">
          <cell r="B88">
            <v>36434</v>
          </cell>
          <cell r="M88">
            <v>0.16128337965712203</v>
          </cell>
          <cell r="N88">
            <v>0.11426171964074494</v>
          </cell>
          <cell r="O88">
            <v>0.12796345040330981</v>
          </cell>
        </row>
        <row r="89">
          <cell r="B89">
            <v>36465</v>
          </cell>
          <cell r="M89">
            <v>0.14568828339230699</v>
          </cell>
          <cell r="N89">
            <v>0.11928735817585112</v>
          </cell>
          <cell r="O89">
            <v>0.12690709523862886</v>
          </cell>
        </row>
        <row r="90">
          <cell r="B90">
            <v>36495</v>
          </cell>
          <cell r="M90">
            <v>0.15777553499857855</v>
          </cell>
          <cell r="N90">
            <v>0.12017212586353199</v>
          </cell>
          <cell r="O90">
            <v>0.13138297187828396</v>
          </cell>
        </row>
        <row r="91">
          <cell r="B91">
            <v>36526</v>
          </cell>
          <cell r="M91">
            <v>0.16346440010871666</v>
          </cell>
          <cell r="N91">
            <v>0.10986081519042279</v>
          </cell>
          <cell r="O91">
            <v>0.12537131230639909</v>
          </cell>
        </row>
        <row r="92">
          <cell r="B92">
            <v>36557</v>
          </cell>
          <cell r="M92">
            <v>0.17180250947440068</v>
          </cell>
          <cell r="N92">
            <v>0.1142654315170506</v>
          </cell>
          <cell r="O92">
            <v>0.13066342563345712</v>
          </cell>
        </row>
        <row r="93">
          <cell r="B93">
            <v>36586</v>
          </cell>
          <cell r="M93">
            <v>0.17812078907518547</v>
          </cell>
          <cell r="N93">
            <v>0.11267913094115767</v>
          </cell>
          <cell r="O93">
            <v>0.13121846646983371</v>
          </cell>
        </row>
        <row r="94">
          <cell r="B94">
            <v>36617</v>
          </cell>
          <cell r="M94">
            <v>0.16125670517893553</v>
          </cell>
          <cell r="N94">
            <v>0.11588316545367694</v>
          </cell>
          <cell r="O94">
            <v>0.12897573807834783</v>
          </cell>
        </row>
        <row r="95">
          <cell r="B95">
            <v>36647</v>
          </cell>
          <cell r="M95">
            <v>0.18806054742926093</v>
          </cell>
          <cell r="N95">
            <v>0.11718926219604198</v>
          </cell>
          <cell r="O95">
            <v>0.13760144007848751</v>
          </cell>
        </row>
        <row r="96">
          <cell r="B96">
            <v>36678</v>
          </cell>
          <cell r="M96">
            <v>0.17544112342684581</v>
          </cell>
          <cell r="N96">
            <v>0.12020499727339207</v>
          </cell>
          <cell r="O96">
            <v>0.13646497290972559</v>
          </cell>
        </row>
        <row r="97">
          <cell r="B97">
            <v>36708</v>
          </cell>
          <cell r="M97">
            <v>0.17358351011837425</v>
          </cell>
          <cell r="N97">
            <v>0.11730349370991755</v>
          </cell>
          <cell r="O97">
            <v>0.13391620621249012</v>
          </cell>
        </row>
        <row r="98">
          <cell r="B98">
            <v>36739</v>
          </cell>
          <cell r="M98">
            <v>0.1628071583367241</v>
          </cell>
          <cell r="N98">
            <v>0.12014359303675515</v>
          </cell>
          <cell r="O98">
            <v>0.13286362227753656</v>
          </cell>
        </row>
        <row r="99">
          <cell r="B99">
            <v>36770</v>
          </cell>
          <cell r="M99">
            <v>0.16045840607023476</v>
          </cell>
          <cell r="N99">
            <v>0.11541397951002752</v>
          </cell>
          <cell r="O99">
            <v>0.12878243902068376</v>
          </cell>
        </row>
        <row r="100">
          <cell r="B100">
            <v>36800</v>
          </cell>
          <cell r="M100">
            <v>0.16433914538940408</v>
          </cell>
          <cell r="N100">
            <v>0.12391532690904694</v>
          </cell>
          <cell r="O100">
            <v>0.13586082567932967</v>
          </cell>
        </row>
        <row r="101">
          <cell r="B101">
            <v>36831</v>
          </cell>
          <cell r="M101">
            <v>0.17290247565382577</v>
          </cell>
          <cell r="N101">
            <v>0.12052659712105296</v>
          </cell>
          <cell r="O101">
            <v>0.13594439098479216</v>
          </cell>
        </row>
        <row r="102">
          <cell r="B102">
            <v>36861</v>
          </cell>
          <cell r="M102">
            <v>0.14493998190243929</v>
          </cell>
          <cell r="N102">
            <v>0.12740419565482308</v>
          </cell>
          <cell r="O102">
            <v>0.13276394903026567</v>
          </cell>
        </row>
        <row r="103">
          <cell r="B103">
            <v>36892</v>
          </cell>
          <cell r="M103">
            <v>0.14090090224091711</v>
          </cell>
          <cell r="N103">
            <v>0.13584370547754632</v>
          </cell>
          <cell r="O103">
            <v>0.13736744074949536</v>
          </cell>
        </row>
        <row r="104">
          <cell r="B104">
            <v>36923</v>
          </cell>
          <cell r="M104">
            <v>0.14273625356448383</v>
          </cell>
          <cell r="N104">
            <v>0.13743277245509722</v>
          </cell>
          <cell r="O104">
            <v>0.1390202443953239</v>
          </cell>
        </row>
        <row r="105">
          <cell r="B105">
            <v>36951</v>
          </cell>
          <cell r="M105">
            <v>0.12546396064523524</v>
          </cell>
          <cell r="N105">
            <v>0.14299939377346793</v>
          </cell>
          <cell r="O105">
            <v>0.13780143424977265</v>
          </cell>
        </row>
        <row r="106">
          <cell r="B106">
            <v>36982</v>
          </cell>
          <cell r="M106">
            <v>0.1301423868222733</v>
          </cell>
          <cell r="N106">
            <v>0.15006972127163154</v>
          </cell>
          <cell r="O106">
            <v>0.14393949437931575</v>
          </cell>
        </row>
        <row r="107">
          <cell r="B107">
            <v>37012</v>
          </cell>
          <cell r="M107">
            <v>0.11318651452272666</v>
          </cell>
          <cell r="N107">
            <v>0.1597042010627312</v>
          </cell>
          <cell r="O107">
            <v>0.14522732853282916</v>
          </cell>
        </row>
        <row r="108">
          <cell r="B108">
            <v>37043</v>
          </cell>
          <cell r="M108">
            <v>0.11507399150655884</v>
          </cell>
          <cell r="N108">
            <v>0.16318021404671579</v>
          </cell>
          <cell r="O108">
            <v>0.14819841568581027</v>
          </cell>
        </row>
        <row r="109">
          <cell r="B109">
            <v>37073</v>
          </cell>
          <cell r="M109">
            <v>0.10687344769520468</v>
          </cell>
          <cell r="N109">
            <v>0.17277428498624725</v>
          </cell>
          <cell r="O109">
            <v>0.15217105797254327</v>
          </cell>
        </row>
        <row r="110">
          <cell r="B110">
            <v>37104</v>
          </cell>
          <cell r="M110">
            <v>0.10188887404220148</v>
          </cell>
          <cell r="N110">
            <v>0.17369453786175493</v>
          </cell>
          <cell r="O110">
            <v>0.1515354563791369</v>
          </cell>
        </row>
        <row r="111">
          <cell r="B111">
            <v>37135</v>
          </cell>
          <cell r="M111">
            <v>0.10836547427070142</v>
          </cell>
          <cell r="N111">
            <v>0.18158175072129468</v>
          </cell>
          <cell r="O111">
            <v>0.15905078945643725</v>
          </cell>
        </row>
        <row r="112">
          <cell r="B112">
            <v>37165</v>
          </cell>
          <cell r="M112">
            <v>0.1004668856991866</v>
          </cell>
          <cell r="N112">
            <v>0.18395796849799062</v>
          </cell>
          <cell r="O112">
            <v>0.15840662339406664</v>
          </cell>
        </row>
        <row r="113">
          <cell r="B113">
            <v>37196</v>
          </cell>
          <cell r="M113">
            <v>0.11221069748723878</v>
          </cell>
          <cell r="N113">
            <v>0.18811921472045046</v>
          </cell>
          <cell r="O113">
            <v>0.1647680758609309</v>
          </cell>
        </row>
        <row r="114">
          <cell r="B114">
            <v>37226</v>
          </cell>
          <cell r="M114">
            <v>0.12193528001361997</v>
          </cell>
          <cell r="N114">
            <v>0.1930512260196855</v>
          </cell>
          <cell r="O114">
            <v>0.17075698529879313</v>
          </cell>
        </row>
        <row r="115">
          <cell r="B115">
            <v>37257</v>
          </cell>
          <cell r="M115">
            <v>0.12490635953800444</v>
          </cell>
          <cell r="N115">
            <v>0.19510560932325638</v>
          </cell>
          <cell r="O115">
            <v>0.17354343379548443</v>
          </cell>
        </row>
        <row r="116">
          <cell r="B116">
            <v>37288</v>
          </cell>
          <cell r="M116">
            <v>0.13786012932064451</v>
          </cell>
          <cell r="N116">
            <v>0.20011580909779969</v>
          </cell>
          <cell r="O116">
            <v>0.1811139228634886</v>
          </cell>
        </row>
        <row r="117">
          <cell r="B117">
            <v>37316</v>
          </cell>
          <cell r="M117">
            <v>0.15344134774528717</v>
          </cell>
          <cell r="N117">
            <v>0.19787662113119908</v>
          </cell>
          <cell r="O117">
            <v>0.18456286791513588</v>
          </cell>
        </row>
        <row r="118">
          <cell r="B118">
            <v>37347</v>
          </cell>
          <cell r="M118">
            <v>0.1431533556414446</v>
          </cell>
          <cell r="N118">
            <v>0.19633657255378756</v>
          </cell>
          <cell r="O118">
            <v>0.17992366074543997</v>
          </cell>
        </row>
        <row r="119">
          <cell r="B119">
            <v>37377</v>
          </cell>
          <cell r="M119">
            <v>0.1402687815512107</v>
          </cell>
          <cell r="N119">
            <v>0.1957699497660117</v>
          </cell>
          <cell r="O119">
            <v>0.17868959513489036</v>
          </cell>
        </row>
        <row r="120">
          <cell r="B120">
            <v>37408</v>
          </cell>
          <cell r="M120">
            <v>0.14507663349457944</v>
          </cell>
          <cell r="N120">
            <v>0.19499136187566646</v>
          </cell>
          <cell r="O120">
            <v>0.17999739064307674</v>
          </cell>
        </row>
        <row r="121">
          <cell r="B121">
            <v>37438</v>
          </cell>
          <cell r="M121">
            <v>0.15393962869870581</v>
          </cell>
          <cell r="N121">
            <v>0.18848193305839622</v>
          </cell>
          <cell r="O121">
            <v>0.17832270450654253</v>
          </cell>
        </row>
        <row r="122">
          <cell r="B122">
            <v>37469</v>
          </cell>
          <cell r="M122">
            <v>0.16099196609326194</v>
          </cell>
          <cell r="N122">
            <v>0.18860705743241568</v>
          </cell>
          <cell r="O122">
            <v>0.18045078868255171</v>
          </cell>
        </row>
        <row r="123">
          <cell r="B123">
            <v>37500</v>
          </cell>
          <cell r="M123">
            <v>0.16450152659886719</v>
          </cell>
          <cell r="N123">
            <v>0.18846958393430246</v>
          </cell>
          <cell r="O123">
            <v>0.18140779375442162</v>
          </cell>
        </row>
        <row r="124">
          <cell r="B124">
            <v>37530</v>
          </cell>
          <cell r="M124">
            <v>0.17922767871678635</v>
          </cell>
          <cell r="N124">
            <v>0.18233615435169925</v>
          </cell>
          <cell r="O124">
            <v>0.18145813334328453</v>
          </cell>
        </row>
        <row r="125">
          <cell r="B125">
            <v>37561</v>
          </cell>
          <cell r="M125">
            <v>0.17575482108681317</v>
          </cell>
          <cell r="N125">
            <v>0.17499124704973101</v>
          </cell>
          <cell r="O125">
            <v>0.17521017699764241</v>
          </cell>
        </row>
        <row r="126">
          <cell r="B126">
            <v>37591</v>
          </cell>
          <cell r="M126">
            <v>0.16765588535751519</v>
          </cell>
          <cell r="N126">
            <v>0.17519709843757325</v>
          </cell>
          <cell r="O126">
            <v>0.17298658235304054</v>
          </cell>
        </row>
        <row r="127">
          <cell r="B127">
            <v>37622</v>
          </cell>
          <cell r="M127">
            <v>0.19637097060189945</v>
          </cell>
          <cell r="N127">
            <v>0.15940091598551387</v>
          </cell>
          <cell r="O127">
            <v>0.16980968418920295</v>
          </cell>
        </row>
        <row r="128">
          <cell r="B128">
            <v>37653</v>
          </cell>
          <cell r="M128">
            <v>0.19038737142423412</v>
          </cell>
          <cell r="N128">
            <v>0.15368005738669055</v>
          </cell>
          <cell r="O128">
            <v>0.16422459454449734</v>
          </cell>
        </row>
        <row r="129">
          <cell r="B129">
            <v>37681</v>
          </cell>
          <cell r="M129">
            <v>0.19877200104195447</v>
          </cell>
          <cell r="N129">
            <v>0.15822711737508821</v>
          </cell>
          <cell r="O129">
            <v>0.17032646819498476</v>
          </cell>
        </row>
        <row r="130">
          <cell r="B130">
            <v>37712</v>
          </cell>
          <cell r="M130">
            <v>0.20835372229790439</v>
          </cell>
          <cell r="N130">
            <v>0.15641175618871594</v>
          </cell>
          <cell r="O130">
            <v>0.17214972174111387</v>
          </cell>
        </row>
        <row r="131">
          <cell r="B131">
            <v>37742</v>
          </cell>
          <cell r="M131">
            <v>0.22582845992326406</v>
          </cell>
          <cell r="N131">
            <v>0.14313024485988213</v>
          </cell>
          <cell r="O131">
            <v>0.16778043254130615</v>
          </cell>
        </row>
        <row r="132">
          <cell r="B132">
            <v>37773</v>
          </cell>
          <cell r="M132">
            <v>0.22934173862551122</v>
          </cell>
          <cell r="N132">
            <v>0.13840737494815802</v>
          </cell>
          <cell r="O132">
            <v>0.1649712586291181</v>
          </cell>
        </row>
        <row r="133">
          <cell r="B133">
            <v>37803</v>
          </cell>
          <cell r="M133">
            <v>0.22830690648652641</v>
          </cell>
          <cell r="N133">
            <v>0.13380830665356203</v>
          </cell>
          <cell r="O133">
            <v>0.16139584267941554</v>
          </cell>
        </row>
        <row r="134">
          <cell r="B134">
            <v>37834</v>
          </cell>
          <cell r="M134">
            <v>0.23469284249610745</v>
          </cell>
          <cell r="N134">
            <v>0.12636447724208155</v>
          </cell>
          <cell r="O134">
            <v>0.15788742735886974</v>
          </cell>
        </row>
        <row r="135">
          <cell r="B135">
            <v>37865</v>
          </cell>
          <cell r="M135">
            <v>0.23790564554031701</v>
          </cell>
          <cell r="N135">
            <v>0.11829579451851147</v>
          </cell>
          <cell r="O135">
            <v>0.15295461399608246</v>
          </cell>
        </row>
        <row r="136">
          <cell r="B136">
            <v>37895</v>
          </cell>
          <cell r="M136">
            <v>0.23695131060372043</v>
          </cell>
          <cell r="N136">
            <v>0.11481564103696273</v>
          </cell>
          <cell r="O136">
            <v>0.14998337196396139</v>
          </cell>
        </row>
        <row r="137">
          <cell r="B137">
            <v>37926</v>
          </cell>
          <cell r="M137">
            <v>0.22151709354381</v>
          </cell>
          <cell r="N137">
            <v>0.12212396461888964</v>
          </cell>
          <cell r="O137">
            <v>0.15109061061774676</v>
          </cell>
        </row>
        <row r="138">
          <cell r="B138">
            <v>37956</v>
          </cell>
          <cell r="M138">
            <v>0.19853135014139767</v>
          </cell>
          <cell r="N138">
            <v>0.11541167733291036</v>
          </cell>
          <cell r="O138">
            <v>0.14033621568972654</v>
          </cell>
        </row>
        <row r="139">
          <cell r="B139">
            <v>37987</v>
          </cell>
          <cell r="M139">
            <v>0.17607059228894761</v>
          </cell>
          <cell r="N139">
            <v>0.13004011871315746</v>
          </cell>
          <cell r="O139">
            <v>0.14452960878157906</v>
          </cell>
        </row>
        <row r="140">
          <cell r="B140">
            <v>38018</v>
          </cell>
          <cell r="M140">
            <v>0.18720905825804568</v>
          </cell>
          <cell r="N140">
            <v>0.12974763582655169</v>
          </cell>
          <cell r="O140">
            <v>0.14766843010669262</v>
          </cell>
        </row>
        <row r="141">
          <cell r="B141">
            <v>38047</v>
          </cell>
          <cell r="M141">
            <v>0.1972504154726118</v>
          </cell>
          <cell r="N141">
            <v>0.13801304603267361</v>
          </cell>
          <cell r="O141">
            <v>0.15630963140329213</v>
          </cell>
        </row>
        <row r="142">
          <cell r="B142">
            <v>38078</v>
          </cell>
          <cell r="M142">
            <v>0.20148798115369337</v>
          </cell>
          <cell r="N142">
            <v>0.14186663546089329</v>
          </cell>
          <cell r="O142">
            <v>0.16065870245855418</v>
          </cell>
        </row>
        <row r="143">
          <cell r="B143">
            <v>38108</v>
          </cell>
          <cell r="M143">
            <v>0.19970286054493913</v>
          </cell>
          <cell r="N143">
            <v>0.14297102196395928</v>
          </cell>
          <cell r="O143">
            <v>0.16100756911038694</v>
          </cell>
        </row>
        <row r="144">
          <cell r="B144">
            <v>38139</v>
          </cell>
          <cell r="M144">
            <v>0.20312574022457741</v>
          </cell>
          <cell r="N144">
            <v>0.14229843042468659</v>
          </cell>
          <cell r="O144">
            <v>0.1615880645957648</v>
          </cell>
        </row>
        <row r="145">
          <cell r="B145">
            <v>38169</v>
          </cell>
          <cell r="M145">
            <v>0.20918966717064302</v>
          </cell>
          <cell r="N145">
            <v>0.140996955863258</v>
          </cell>
          <cell r="O145">
            <v>0.16274607409720732</v>
          </cell>
        </row>
        <row r="146">
          <cell r="B146">
            <v>38200</v>
          </cell>
          <cell r="M146">
            <v>0.21997185592689372</v>
          </cell>
          <cell r="N146">
            <v>0.13967705588843105</v>
          </cell>
          <cell r="O146">
            <v>0.16524284422186408</v>
          </cell>
        </row>
        <row r="147">
          <cell r="B147">
            <v>38231</v>
          </cell>
          <cell r="M147">
            <v>0.20814225775276474</v>
          </cell>
          <cell r="N147">
            <v>0.14276073641864495</v>
          </cell>
          <cell r="O147">
            <v>0.16372008351346334</v>
          </cell>
        </row>
        <row r="148">
          <cell r="B148">
            <v>38261</v>
          </cell>
          <cell r="M148">
            <v>0.21773065358065313</v>
          </cell>
          <cell r="N148">
            <v>0.13805371492650598</v>
          </cell>
          <cell r="O148">
            <v>0.16314236273390748</v>
          </cell>
        </row>
        <row r="149">
          <cell r="B149">
            <v>38292</v>
          </cell>
          <cell r="M149">
            <v>0.21147745193890088</v>
          </cell>
          <cell r="N149">
            <v>0.14314402237173307</v>
          </cell>
          <cell r="O149">
            <v>0.16447399441028554</v>
          </cell>
        </row>
        <row r="150">
          <cell r="B150">
            <v>38322</v>
          </cell>
          <cell r="M150">
            <v>0.20578399571848571</v>
          </cell>
          <cell r="N150">
            <v>0.14498093440945259</v>
          </cell>
          <cell r="O150">
            <v>0.16434141483830134</v>
          </cell>
        </row>
        <row r="151">
          <cell r="B151">
            <v>38353</v>
          </cell>
          <cell r="M151">
            <v>0.21430831100586523</v>
          </cell>
          <cell r="N151">
            <v>0.1387306398772068</v>
          </cell>
          <cell r="O151">
            <v>0.16240421015794348</v>
          </cell>
        </row>
        <row r="152">
          <cell r="B152">
            <v>38384</v>
          </cell>
          <cell r="M152">
            <v>0.19160747449154991</v>
          </cell>
          <cell r="N152">
            <v>0.14422630352685029</v>
          </cell>
          <cell r="O152">
            <v>0.15920662715142608</v>
          </cell>
        </row>
        <row r="153">
          <cell r="B153">
            <v>38412</v>
          </cell>
          <cell r="M153">
            <v>0.17992253167858996</v>
          </cell>
          <cell r="N153">
            <v>0.13575878781111861</v>
          </cell>
          <cell r="O153">
            <v>0.14961227749847072</v>
          </cell>
        </row>
        <row r="154">
          <cell r="B154">
            <v>38443</v>
          </cell>
          <cell r="M154">
            <v>0.14785026607018947</v>
          </cell>
          <cell r="N154">
            <v>0.13440875894650528</v>
          </cell>
          <cell r="O154">
            <v>0.13873909953581842</v>
          </cell>
        </row>
        <row r="155">
          <cell r="B155">
            <v>38473</v>
          </cell>
          <cell r="M155">
            <v>0.13848439360979614</v>
          </cell>
          <cell r="N155">
            <v>0.13345998844739659</v>
          </cell>
          <cell r="O155">
            <v>0.13508402167089395</v>
          </cell>
        </row>
        <row r="156">
          <cell r="B156">
            <v>38504</v>
          </cell>
          <cell r="M156">
            <v>0.14415095392455202</v>
          </cell>
          <cell r="N156">
            <v>0.12316528955240158</v>
          </cell>
          <cell r="O156">
            <v>0.12974168327185587</v>
          </cell>
        </row>
        <row r="157">
          <cell r="B157">
            <v>38534</v>
          </cell>
          <cell r="M157">
            <v>0.12546456078959789</v>
          </cell>
          <cell r="N157">
            <v>0.12411732355923855</v>
          </cell>
          <cell r="O157">
            <v>0.12454386936572637</v>
          </cell>
        </row>
        <row r="158">
          <cell r="B158">
            <v>38565</v>
          </cell>
          <cell r="M158">
            <v>0.10407956976949961</v>
          </cell>
          <cell r="N158">
            <v>0.12598058220726283</v>
          </cell>
          <cell r="O158">
            <v>0.11895531098277212</v>
          </cell>
        </row>
        <row r="159">
          <cell r="B159">
            <v>38596</v>
          </cell>
          <cell r="M159">
            <v>0.10763705917647259</v>
          </cell>
          <cell r="N159">
            <v>0.1213714237449397</v>
          </cell>
          <cell r="O159">
            <v>0.11705363647887501</v>
          </cell>
        </row>
        <row r="160">
          <cell r="B160">
            <v>38626</v>
          </cell>
          <cell r="M160">
            <v>0.10967174192317475</v>
          </cell>
          <cell r="N160">
            <v>0.12554196634353976</v>
          </cell>
          <cell r="O160">
            <v>0.12070354668288652</v>
          </cell>
        </row>
        <row r="161">
          <cell r="B161">
            <v>38657</v>
          </cell>
          <cell r="M161">
            <v>0.11428821942727718</v>
          </cell>
          <cell r="N161">
            <v>0.11296509043723679</v>
          </cell>
          <cell r="O161">
            <v>0.11335844138104867</v>
          </cell>
        </row>
        <row r="162">
          <cell r="B162">
            <v>38687</v>
          </cell>
          <cell r="M162">
            <v>0.1082864093024456</v>
          </cell>
          <cell r="N162">
            <v>0.11029589818451546</v>
          </cell>
          <cell r="O162">
            <v>0.10967000282404982</v>
          </cell>
        </row>
        <row r="163">
          <cell r="B163">
            <v>38718</v>
          </cell>
          <cell r="M163">
            <v>0.1002843043250341</v>
          </cell>
          <cell r="N163">
            <v>0.11291544641566387</v>
          </cell>
          <cell r="O163">
            <v>0.10900895678239353</v>
          </cell>
        </row>
        <row r="164">
          <cell r="B164">
            <v>38749</v>
          </cell>
          <cell r="M164">
            <v>0.10191131281322585</v>
          </cell>
          <cell r="N164">
            <v>0.11774037738143783</v>
          </cell>
          <cell r="O164">
            <v>0.11294166472426048</v>
          </cell>
        </row>
        <row r="165">
          <cell r="B165">
            <v>38777</v>
          </cell>
          <cell r="M165">
            <v>8.5706215626770943E-2</v>
          </cell>
          <cell r="N165">
            <v>0.10769537083629621</v>
          </cell>
          <cell r="O165">
            <v>0.10108382172086072</v>
          </cell>
        </row>
        <row r="166">
          <cell r="B166">
            <v>38808</v>
          </cell>
          <cell r="M166">
            <v>9.604850322310976E-2</v>
          </cell>
          <cell r="N166">
            <v>0.10557284554767055</v>
          </cell>
          <cell r="O166">
            <v>0.10269507931397159</v>
          </cell>
        </row>
        <row r="167">
          <cell r="B167">
            <v>38838</v>
          </cell>
          <cell r="M167">
            <v>7.7297615029960687E-2</v>
          </cell>
          <cell r="N167">
            <v>0.10753060435793094</v>
          </cell>
          <cell r="O167">
            <v>9.8278929928379055E-2</v>
          </cell>
        </row>
        <row r="168">
          <cell r="B168">
            <v>38869</v>
          </cell>
          <cell r="M168">
            <v>5.701230843442695E-2</v>
          </cell>
          <cell r="N168">
            <v>0.10939439974153564</v>
          </cell>
          <cell r="O168">
            <v>9.3365084089745087E-2</v>
          </cell>
        </row>
        <row r="169">
          <cell r="B169">
            <v>38899</v>
          </cell>
          <cell r="M169">
            <v>5.9591493737562118E-2</v>
          </cell>
          <cell r="N169">
            <v>0.10596695322939964</v>
          </cell>
          <cell r="O169">
            <v>9.1793195913524972E-2</v>
          </cell>
        </row>
        <row r="170">
          <cell r="B170">
            <v>38930</v>
          </cell>
          <cell r="M170">
            <v>4.0511726487734157E-2</v>
          </cell>
          <cell r="N170">
            <v>0.10129842646902598</v>
          </cell>
          <cell r="O170">
            <v>8.2659868555420957E-2</v>
          </cell>
        </row>
        <row r="171">
          <cell r="B171">
            <v>38961</v>
          </cell>
          <cell r="M171">
            <v>2.8217725892925483E-2</v>
          </cell>
          <cell r="N171">
            <v>0.10002441739253776</v>
          </cell>
          <cell r="O171">
            <v>7.7938667633840941E-2</v>
          </cell>
        </row>
        <row r="172">
          <cell r="B172">
            <v>38991</v>
          </cell>
          <cell r="M172">
            <v>8.0427704350427565E-3</v>
          </cell>
          <cell r="N172">
            <v>0.10450271442556835</v>
          </cell>
          <cell r="O172">
            <v>7.4920207067055378E-2</v>
          </cell>
        </row>
        <row r="173">
          <cell r="B173">
            <v>39022</v>
          </cell>
          <cell r="M173">
            <v>1.1916923537842905E-2</v>
          </cell>
          <cell r="N173">
            <v>9.9801833839634035E-2</v>
          </cell>
          <cell r="O173">
            <v>7.3163295862749944E-2</v>
          </cell>
        </row>
        <row r="174">
          <cell r="B174">
            <v>39052</v>
          </cell>
          <cell r="M174">
            <v>1.4816170076807467E-2</v>
          </cell>
          <cell r="N174">
            <v>9.6125207431437376E-2</v>
          </cell>
          <cell r="O174">
            <v>7.1164791986645382E-2</v>
          </cell>
        </row>
        <row r="175">
          <cell r="B175">
            <v>39083</v>
          </cell>
          <cell r="M175">
            <v>8.5402224083952483E-4</v>
          </cell>
          <cell r="N175">
            <v>8.7086557018169364E-2</v>
          </cell>
          <cell r="O175">
            <v>6.0813806861587105E-2</v>
          </cell>
        </row>
        <row r="176">
          <cell r="B176">
            <v>39114</v>
          </cell>
          <cell r="M176">
            <v>5.0751074605486224E-3</v>
          </cell>
          <cell r="N176">
            <v>7.3252847077416305E-2</v>
          </cell>
          <cell r="O176">
            <v>5.2789557619222105E-2</v>
          </cell>
        </row>
        <row r="177">
          <cell r="B177">
            <v>39142</v>
          </cell>
          <cell r="M177">
            <v>1.1338140206203384E-2</v>
          </cell>
          <cell r="N177">
            <v>7.6717760566079818E-2</v>
          </cell>
          <cell r="O177">
            <v>5.7255760925202459E-2</v>
          </cell>
        </row>
        <row r="178">
          <cell r="B178">
            <v>39173</v>
          </cell>
          <cell r="M178">
            <v>8.7311549326063442E-3</v>
          </cell>
          <cell r="N178">
            <v>7.3913246435224123E-2</v>
          </cell>
          <cell r="O178">
            <v>5.4566224775916883E-2</v>
          </cell>
        </row>
        <row r="179">
          <cell r="B179">
            <v>39203</v>
          </cell>
          <cell r="M179">
            <v>3.4955081499496998E-3</v>
          </cell>
          <cell r="N179">
            <v>6.6829226226314598E-2</v>
          </cell>
          <cell r="O179">
            <v>4.8298664183012319E-2</v>
          </cell>
        </row>
        <row r="180">
          <cell r="B180">
            <v>39234</v>
          </cell>
          <cell r="M180">
            <v>1.2140572086909218E-2</v>
          </cell>
          <cell r="N180">
            <v>6.6766097940556879E-2</v>
          </cell>
          <cell r="O180">
            <v>5.0946517576284434E-2</v>
          </cell>
        </row>
        <row r="181">
          <cell r="B181">
            <v>39264</v>
          </cell>
          <cell r="M181">
            <v>1.366228158919025E-2</v>
          </cell>
          <cell r="N181">
            <v>6.222134094161369E-2</v>
          </cell>
          <cell r="O181">
            <v>4.8260585680014456E-2</v>
          </cell>
        </row>
        <row r="182">
          <cell r="B182">
            <v>39295</v>
          </cell>
          <cell r="M182">
            <v>2.1377527798709606E-2</v>
          </cell>
          <cell r="N182">
            <v>5.5888758707713038E-2</v>
          </cell>
          <cell r="O182">
            <v>4.6055794380214676E-2</v>
          </cell>
        </row>
        <row r="183">
          <cell r="B183">
            <v>39326</v>
          </cell>
          <cell r="M183">
            <v>3.8733140841838098E-2</v>
          </cell>
          <cell r="N183">
            <v>5.3300134524528753E-2</v>
          </cell>
          <cell r="O183">
            <v>4.9148524992710163E-2</v>
          </cell>
        </row>
        <row r="184">
          <cell r="B184">
            <v>39356</v>
          </cell>
          <cell r="M184">
            <v>7.6621569413801272E-2</v>
          </cell>
          <cell r="N184">
            <v>3.5464100805117971E-2</v>
          </cell>
          <cell r="O184">
            <v>4.6905361279749647E-2</v>
          </cell>
        </row>
        <row r="185">
          <cell r="B185">
            <v>39387</v>
          </cell>
          <cell r="M185">
            <v>7.4492958074067639E-2</v>
          </cell>
          <cell r="N185">
            <v>3.6799816368088045E-2</v>
          </cell>
          <cell r="O185">
            <v>4.7367594004129154E-2</v>
          </cell>
        </row>
        <row r="186">
          <cell r="B186">
            <v>39417</v>
          </cell>
          <cell r="M186">
            <v>7.4253477003423773E-2</v>
          </cell>
          <cell r="N186">
            <v>3.6062236889349286E-2</v>
          </cell>
          <cell r="O186">
            <v>4.6937102918603868E-2</v>
          </cell>
        </row>
        <row r="187">
          <cell r="B187">
            <v>39448</v>
          </cell>
          <cell r="M187">
            <v>8.6879682165493355E-2</v>
          </cell>
          <cell r="N187">
            <v>3.5191681158578625E-2</v>
          </cell>
          <cell r="O187">
            <v>4.9587424327469654E-2</v>
          </cell>
        </row>
        <row r="188">
          <cell r="B188">
            <v>39479</v>
          </cell>
          <cell r="M188">
            <v>8.5771442400449649E-2</v>
          </cell>
          <cell r="N188">
            <v>3.8735312820314061E-2</v>
          </cell>
          <cell r="O188">
            <v>5.2048745103745242E-2</v>
          </cell>
        </row>
        <row r="189">
          <cell r="B189">
            <v>39508</v>
          </cell>
          <cell r="M189">
            <v>9.3706703847499018E-2</v>
          </cell>
          <cell r="N189">
            <v>3.7905741195608078E-2</v>
          </cell>
          <cell r="O189">
            <v>5.355372455937446E-2</v>
          </cell>
        </row>
        <row r="190">
          <cell r="B190">
            <v>39539</v>
          </cell>
          <cell r="M190">
            <v>8.1984255919190785E-2</v>
          </cell>
          <cell r="N190">
            <v>3.6303474969975769E-2</v>
          </cell>
          <cell r="O190">
            <v>4.9254746061881294E-2</v>
          </cell>
        </row>
        <row r="191">
          <cell r="B191">
            <v>39569</v>
          </cell>
          <cell r="M191">
            <v>0.10443146207564968</v>
          </cell>
          <cell r="N191">
            <v>3.0722495893652946E-2</v>
          </cell>
          <cell r="O191">
            <v>5.1795608480455169E-2</v>
          </cell>
        </row>
        <row r="192">
          <cell r="B192">
            <v>39600</v>
          </cell>
          <cell r="M192">
            <v>0.1069472912315188</v>
          </cell>
          <cell r="N192">
            <v>2.633993387514777E-2</v>
          </cell>
          <cell r="O192">
            <v>4.9291295822918135E-2</v>
          </cell>
        </row>
        <row r="193">
          <cell r="B193">
            <v>39630</v>
          </cell>
          <cell r="M193">
            <v>9.9553170468914098E-2</v>
          </cell>
          <cell r="N193">
            <v>2.38762540331936E-2</v>
          </cell>
          <cell r="O193">
            <v>4.5410929075138329E-2</v>
          </cell>
        </row>
        <row r="194">
          <cell r="B194">
            <v>39661</v>
          </cell>
          <cell r="M194">
            <v>0.10829692508257183</v>
          </cell>
          <cell r="N194">
            <v>2.2493138789467126E-2</v>
          </cell>
          <cell r="O194">
            <v>4.7412157965349921E-2</v>
          </cell>
        </row>
        <row r="195">
          <cell r="B195">
            <v>39692</v>
          </cell>
          <cell r="M195">
            <v>9.824668607054754E-2</v>
          </cell>
          <cell r="N195">
            <v>1.8506617589753249E-2</v>
          </cell>
          <cell r="O195">
            <v>4.1785779241566789E-2</v>
          </cell>
        </row>
        <row r="196">
          <cell r="B196">
            <v>39722</v>
          </cell>
          <cell r="M196">
            <v>7.616098122505921E-2</v>
          </cell>
          <cell r="N196">
            <v>1.9864937314106657E-2</v>
          </cell>
          <cell r="O196">
            <v>3.5791859120986036E-2</v>
          </cell>
        </row>
        <row r="197">
          <cell r="B197">
            <v>39753</v>
          </cell>
          <cell r="M197">
            <v>7.7988123711397739E-2</v>
          </cell>
          <cell r="N197">
            <v>1.6335829060813101E-2</v>
          </cell>
          <cell r="O197">
            <v>3.3861157764758287E-2</v>
          </cell>
        </row>
        <row r="198">
          <cell r="B198">
            <v>39783</v>
          </cell>
          <cell r="M198">
            <v>7.0672220356626125E-2</v>
          </cell>
          <cell r="N198">
            <v>8.3302420075495043E-3</v>
          </cell>
          <cell r="O198">
            <v>2.4480164295283435E-2</v>
          </cell>
        </row>
        <row r="199">
          <cell r="B199">
            <v>39814</v>
          </cell>
          <cell r="M199">
            <v>8.5366574384383886E-2</v>
          </cell>
          <cell r="N199">
            <v>3.1963426915149196E-3</v>
          </cell>
          <cell r="O199">
            <v>2.3260964635665182E-2</v>
          </cell>
        </row>
        <row r="200">
          <cell r="B200">
            <v>39845</v>
          </cell>
          <cell r="M200">
            <v>8.1129603274200379E-2</v>
          </cell>
          <cell r="N200">
            <v>-6.6065690060336246E-3</v>
          </cell>
          <cell r="O200">
            <v>1.478917338000274E-2</v>
          </cell>
        </row>
        <row r="201">
          <cell r="B201">
            <v>39873</v>
          </cell>
          <cell r="M201">
            <v>8.4629427622535891E-2</v>
          </cell>
          <cell r="N201">
            <v>-1.2580188163024419E-2</v>
          </cell>
          <cell r="O201">
            <v>1.1017107283461725E-2</v>
          </cell>
        </row>
        <row r="202">
          <cell r="B202">
            <v>39904</v>
          </cell>
          <cell r="M202">
            <v>9.8070937999829466E-2</v>
          </cell>
          <cell r="N202">
            <v>-1.6047297737287636E-2</v>
          </cell>
          <cell r="O202">
            <v>1.1674668744668937E-2</v>
          </cell>
        </row>
        <row r="203">
          <cell r="B203">
            <v>39934</v>
          </cell>
          <cell r="M203">
            <v>8.4463616472611136E-2</v>
          </cell>
          <cell r="N203">
            <v>-2.0468050586591735E-2</v>
          </cell>
          <cell r="O203">
            <v>5.6189631483274383E-3</v>
          </cell>
        </row>
        <row r="204">
          <cell r="B204">
            <v>39965</v>
          </cell>
          <cell r="M204">
            <v>0.11072106879155608</v>
          </cell>
          <cell r="N204">
            <v>-3.2532907528729282E-2</v>
          </cell>
          <cell r="O204">
            <v>2.133749228796944E-3</v>
          </cell>
        </row>
        <row r="205">
          <cell r="B205">
            <v>39995</v>
          </cell>
          <cell r="M205">
            <v>8.5844359304948714E-2</v>
          </cell>
          <cell r="N205">
            <v>-3.0059712801674521E-2</v>
          </cell>
          <cell r="O205">
            <v>-1.9888563343535282E-3</v>
          </cell>
        </row>
        <row r="206">
          <cell r="B206">
            <v>40026</v>
          </cell>
          <cell r="M206">
            <v>8.1934603781766535E-2</v>
          </cell>
          <cell r="N206">
            <v>-3.4652761936853738E-2</v>
          </cell>
          <cell r="O206">
            <v>-6.0606209117479715E-3</v>
          </cell>
        </row>
        <row r="207">
          <cell r="B207">
            <v>40057</v>
          </cell>
          <cell r="M207">
            <v>7.6527116547649099E-2</v>
          </cell>
          <cell r="N207">
            <v>-3.9843810404686986E-2</v>
          </cell>
          <cell r="O207">
            <v>-1.1256299903784184E-2</v>
          </cell>
        </row>
        <row r="208">
          <cell r="B208">
            <v>40087</v>
          </cell>
          <cell r="M208">
            <v>7.672000668757506E-2</v>
          </cell>
          <cell r="N208">
            <v>-4.1653440698312116E-2</v>
          </cell>
          <cell r="O208">
            <v>-1.2239527610376166E-2</v>
          </cell>
        </row>
        <row r="209">
          <cell r="B209">
            <v>40118</v>
          </cell>
          <cell r="M209">
            <v>7.5620135821905743E-2</v>
          </cell>
          <cell r="N209">
            <v>-4.6602612581342129E-2</v>
          </cell>
          <cell r="O209">
            <v>-1.6561219636791136E-2</v>
          </cell>
        </row>
        <row r="210">
          <cell r="B210">
            <v>40148</v>
          </cell>
          <cell r="M210">
            <v>8.7769945176370712E-2</v>
          </cell>
          <cell r="N210">
            <v>-4.7322174631516334E-2</v>
          </cell>
          <cell r="O210">
            <v>-1.3675171841439515E-2</v>
          </cell>
        </row>
        <row r="211">
          <cell r="B211">
            <v>40179</v>
          </cell>
          <cell r="M211">
            <v>6.8897397398297366E-2</v>
          </cell>
          <cell r="N211">
            <v>-5.3268612183884567E-2</v>
          </cell>
          <cell r="O211">
            <v>-1.3790968730891584E-2</v>
          </cell>
        </row>
        <row r="212">
          <cell r="B212">
            <v>40210</v>
          </cell>
          <cell r="M212">
            <v>7.2426199497831689E-2</v>
          </cell>
          <cell r="N212">
            <v>-5.525959363412436E-2</v>
          </cell>
          <cell r="O212">
            <v>-1.3956731250936105E-2</v>
          </cell>
        </row>
        <row r="213">
          <cell r="B213">
            <v>40238</v>
          </cell>
          <cell r="M213">
            <v>6.6196977601768348E-2</v>
          </cell>
          <cell r="N213">
            <v>-5.7778605966450125E-2</v>
          </cell>
          <cell r="O213">
            <v>-1.7691346899363025E-2</v>
          </cell>
        </row>
        <row r="214">
          <cell r="B214">
            <v>40269</v>
          </cell>
          <cell r="M214">
            <v>6.3855784198788124E-2</v>
          </cell>
          <cell r="N214">
            <v>-6.4609697358104734E-2</v>
          </cell>
          <cell r="O214">
            <v>-2.2432420358069471E-2</v>
          </cell>
        </row>
        <row r="215">
          <cell r="B215">
            <v>40299</v>
          </cell>
          <cell r="M215">
            <v>6.544058856578161E-2</v>
          </cell>
          <cell r="N215">
            <v>-6.3825200177084374E-2</v>
          </cell>
          <cell r="O215">
            <v>-2.2006881369507569E-2</v>
          </cell>
        </row>
        <row r="216">
          <cell r="B216">
            <v>40330</v>
          </cell>
          <cell r="M216">
            <v>4.2576611896624428E-2</v>
          </cell>
          <cell r="N216">
            <v>-3.9010220853585742E-2</v>
          </cell>
          <cell r="O216">
            <v>-1.1334947892188585E-2</v>
          </cell>
        </row>
        <row r="217">
          <cell r="B217">
            <v>40360</v>
          </cell>
          <cell r="M217">
            <v>6.9504488730667058E-2</v>
          </cell>
          <cell r="N217">
            <v>-5.0259351064432356E-2</v>
          </cell>
          <cell r="O217">
            <v>-1.0191811662094596E-2</v>
          </cell>
        </row>
        <row r="218">
          <cell r="B218">
            <v>40391</v>
          </cell>
          <cell r="M218">
            <v>6.9775295320545272E-2</v>
          </cell>
          <cell r="N218">
            <v>-5.0638074924213461E-2</v>
          </cell>
          <cell r="O218">
            <v>-1.0017850275883089E-2</v>
          </cell>
        </row>
        <row r="219">
          <cell r="B219">
            <v>40422</v>
          </cell>
          <cell r="M219">
            <v>7.368075287364384E-2</v>
          </cell>
          <cell r="N219">
            <v>-5.0446153874947885E-2</v>
          </cell>
          <cell r="O219">
            <v>-8.3413635588376334E-3</v>
          </cell>
        </row>
        <row r="220">
          <cell r="B220">
            <v>40452</v>
          </cell>
          <cell r="M220">
            <v>8.0455115450266845E-2</v>
          </cell>
          <cell r="N220">
            <v>-5.4636687293802E-2</v>
          </cell>
          <cell r="O220">
            <v>-8.7854226223496035E-3</v>
          </cell>
        </row>
        <row r="221">
          <cell r="B221">
            <v>40483</v>
          </cell>
          <cell r="M221">
            <v>7.0344298115566639E-2</v>
          </cell>
          <cell r="N221">
            <v>-4.9931606637095949E-2</v>
          </cell>
          <cell r="O221">
            <v>-8.5009367863384533E-3</v>
          </cell>
        </row>
        <row r="222">
          <cell r="B222">
            <v>40513</v>
          </cell>
          <cell r="M222">
            <v>5.5898803433306332E-2</v>
          </cell>
          <cell r="N222">
            <v>-5.1887575457103763E-2</v>
          </cell>
          <cell r="O222">
            <v>-1.4420191778333868E-2</v>
          </cell>
        </row>
        <row r="223">
          <cell r="B223">
            <v>40544</v>
          </cell>
          <cell r="M223">
            <v>4.8130768586924777E-2</v>
          </cell>
          <cell r="N223">
            <v>-6.3600117759052943E-2</v>
          </cell>
          <cell r="O223">
            <v>-2.2880591761247682E-2</v>
          </cell>
        </row>
        <row r="224">
          <cell r="B224">
            <v>40575</v>
          </cell>
          <cell r="M224">
            <v>4.6573836765921639E-2</v>
          </cell>
          <cell r="N224">
            <v>-6.0723647844378337E-2</v>
          </cell>
          <cell r="O224">
            <v>-2.1341074049861852E-2</v>
          </cell>
        </row>
        <row r="225">
          <cell r="B225">
            <v>40603</v>
          </cell>
          <cell r="M225">
            <v>4.7564818972806622E-2</v>
          </cell>
          <cell r="N225">
            <v>-5.8736723323975837E-2</v>
          </cell>
          <cell r="O225">
            <v>-1.98153306142278E-2</v>
          </cell>
        </row>
        <row r="226">
          <cell r="B226">
            <v>40634</v>
          </cell>
          <cell r="M226">
            <v>5.0377036117078111E-2</v>
          </cell>
          <cell r="N226">
            <v>-5.6015982488417104E-2</v>
          </cell>
          <cell r="O226">
            <v>-1.5029785077705693E-2</v>
          </cell>
        </row>
        <row r="227">
          <cell r="B227">
            <v>40664</v>
          </cell>
          <cell r="M227">
            <v>4.7136686300830011E-2</v>
          </cell>
          <cell r="N227">
            <v>-5.4278404544603864E-2</v>
          </cell>
          <cell r="O227">
            <v>-1.5170046346646426E-2</v>
          </cell>
        </row>
        <row r="228">
          <cell r="B228">
            <v>40695</v>
          </cell>
          <cell r="M228">
            <v>4.4719042601798265E-2</v>
          </cell>
          <cell r="N228">
            <v>-7.301270291823958E-2</v>
          </cell>
          <cell r="O228">
            <v>-2.8033833103764949E-2</v>
          </cell>
        </row>
        <row r="229">
          <cell r="B229">
            <v>40725</v>
          </cell>
          <cell r="M229">
            <v>4.8571100643978848E-2</v>
          </cell>
          <cell r="N229">
            <v>-7.2610688495442388E-2</v>
          </cell>
          <cell r="O229">
            <v>-2.6013264487771304E-2</v>
          </cell>
        </row>
        <row r="230">
          <cell r="B230">
            <v>40756</v>
          </cell>
          <cell r="M230">
            <v>4.1660305712402534E-2</v>
          </cell>
          <cell r="N230">
            <v>-6.882739148348771E-2</v>
          </cell>
          <cell r="O230">
            <v>-2.6045941459746591E-2</v>
          </cell>
        </row>
        <row r="231">
          <cell r="B231">
            <v>40787</v>
          </cell>
          <cell r="M231">
            <v>4.0508633018417006E-2</v>
          </cell>
          <cell r="N231">
            <v>-7.1086841756228591E-2</v>
          </cell>
          <cell r="O231">
            <v>-2.7289965643923719E-2</v>
          </cell>
        </row>
        <row r="232">
          <cell r="B232">
            <v>40817</v>
          </cell>
          <cell r="M232">
            <v>3.9686545425595687E-2</v>
          </cell>
          <cell r="N232">
            <v>-6.5501638036358667E-2</v>
          </cell>
          <cell r="O232">
            <v>-2.4161819053418521E-2</v>
          </cell>
        </row>
        <row r="233">
          <cell r="B233">
            <v>40848</v>
          </cell>
          <cell r="M233">
            <v>4.0630215125652791E-2</v>
          </cell>
          <cell r="N233">
            <v>-6.7977959886617367E-2</v>
          </cell>
          <cell r="O233">
            <v>-2.504483302663274E-2</v>
          </cell>
        </row>
        <row r="234">
          <cell r="B234">
            <v>40878</v>
          </cell>
          <cell r="M234">
            <v>5.2346470557153468E-2</v>
          </cell>
          <cell r="N234">
            <v>-6.7912114946067637E-2</v>
          </cell>
          <cell r="O234">
            <v>-2.0116711003486887E-2</v>
          </cell>
        </row>
        <row r="235">
          <cell r="B235">
            <v>40909</v>
          </cell>
          <cell r="M235">
            <v>5.1893874469377543E-2</v>
          </cell>
          <cell r="N235">
            <v>-5.500463547902501E-2</v>
          </cell>
          <cell r="O235">
            <v>-1.235700281907548E-2</v>
          </cell>
        </row>
        <row r="236">
          <cell r="B236">
            <v>40940</v>
          </cell>
          <cell r="M236">
            <v>4.5818642285180955E-2</v>
          </cell>
          <cell r="N236">
            <v>-5.7910187886671349E-2</v>
          </cell>
          <cell r="O236">
            <v>-1.6493415190007243E-2</v>
          </cell>
        </row>
        <row r="237">
          <cell r="B237">
            <v>40969</v>
          </cell>
          <cell r="M237">
            <v>5.1156146560701776E-2</v>
          </cell>
          <cell r="N237">
            <v>-5.6677642273652129E-2</v>
          </cell>
          <cell r="O237">
            <v>-1.3478923185941016E-2</v>
          </cell>
        </row>
        <row r="238">
          <cell r="B238">
            <v>41000</v>
          </cell>
          <cell r="M238">
            <v>4.0801771225880135E-2</v>
          </cell>
          <cell r="N238">
            <v>-5.9383102278419586E-2</v>
          </cell>
          <cell r="O238">
            <v>-1.8752612133243751E-2</v>
          </cell>
        </row>
        <row r="239">
          <cell r="B239">
            <v>41030</v>
          </cell>
          <cell r="M239">
            <v>4.0874196904934434E-2</v>
          </cell>
          <cell r="N239">
            <v>-6.061261697577891E-2</v>
          </cell>
          <cell r="O239">
            <v>-1.9333600723779765E-2</v>
          </cell>
        </row>
        <row r="240">
          <cell r="B240">
            <v>41061</v>
          </cell>
          <cell r="M240">
            <v>4.465388023390271E-2</v>
          </cell>
          <cell r="N240">
            <v>-6.3012083464068835E-2</v>
          </cell>
          <cell r="O240">
            <v>-1.8355229903947334E-2</v>
          </cell>
        </row>
        <row r="241">
          <cell r="B241">
            <v>41091</v>
          </cell>
          <cell r="M241">
            <v>3.7519593095954429E-2</v>
          </cell>
          <cell r="N241">
            <v>-6.2806803804651312E-2</v>
          </cell>
          <cell r="O241">
            <v>-2.1040311917705723E-2</v>
          </cell>
        </row>
        <row r="242">
          <cell r="B242">
            <v>41122</v>
          </cell>
          <cell r="M242">
            <v>3.8927193676587812E-2</v>
          </cell>
          <cell r="N242">
            <v>-6.813210686100446E-2</v>
          </cell>
          <cell r="O242">
            <v>-2.3404836019255915E-2</v>
          </cell>
        </row>
        <row r="243">
          <cell r="B243">
            <v>41153</v>
          </cell>
          <cell r="M243">
            <v>4.8409108416036295E-2</v>
          </cell>
          <cell r="N243">
            <v>-6.6668138206775196E-2</v>
          </cell>
          <cell r="O243">
            <v>-1.828217094221718E-2</v>
          </cell>
        </row>
        <row r="244">
          <cell r="B244">
            <v>41183</v>
          </cell>
          <cell r="M244">
            <v>4.9318469641429719E-2</v>
          </cell>
          <cell r="N244">
            <v>-7.6553119356783328E-2</v>
          </cell>
          <cell r="O244">
            <v>-2.4160373920055878E-2</v>
          </cell>
        </row>
        <row r="245">
          <cell r="B245">
            <v>41214</v>
          </cell>
          <cell r="M245">
            <v>5.2528468219811719E-2</v>
          </cell>
          <cell r="N245">
            <v>-7.3478645022995059E-2</v>
          </cell>
          <cell r="O245">
            <v>-2.0537427932226682E-2</v>
          </cell>
        </row>
        <row r="246">
          <cell r="B246">
            <v>41244</v>
          </cell>
          <cell r="M246">
            <v>5.5940588069033126E-2</v>
          </cell>
          <cell r="N246">
            <v>-6.5679458986584782E-2</v>
          </cell>
          <cell r="O246">
            <v>-1.3820977400434309E-2</v>
          </cell>
        </row>
        <row r="247">
          <cell r="B247">
            <v>41275</v>
          </cell>
          <cell r="M247">
            <v>5.3092648948621424E-2</v>
          </cell>
          <cell r="N247">
            <v>-6.8406811966461589E-2</v>
          </cell>
          <cell r="O247">
            <v>-1.6105249704160163E-2</v>
          </cell>
        </row>
        <row r="248">
          <cell r="B248">
            <v>41306</v>
          </cell>
          <cell r="M248">
            <v>6.6831929427564107E-2</v>
          </cell>
          <cell r="N248">
            <v>-6.7855394744171349E-2</v>
          </cell>
          <cell r="O248">
            <v>-9.9386036974864478E-3</v>
          </cell>
        </row>
        <row r="249">
          <cell r="B249">
            <v>41334</v>
          </cell>
          <cell r="M249">
            <v>6.1248758909204337E-2</v>
          </cell>
          <cell r="N249">
            <v>-8.1480851046295211E-2</v>
          </cell>
          <cell r="O249">
            <v>-1.9947300692633507E-2</v>
          </cell>
        </row>
        <row r="250">
          <cell r="B250">
            <v>41365</v>
          </cell>
          <cell r="M250">
            <v>5.887752256862111E-2</v>
          </cell>
          <cell r="N250">
            <v>-6.6177754530286181E-2</v>
          </cell>
          <cell r="O250">
            <v>-1.1686620244904411E-2</v>
          </cell>
        </row>
        <row r="251">
          <cell r="B251">
            <v>41395</v>
          </cell>
          <cell r="M251">
            <v>6.6266400492063671E-2</v>
          </cell>
          <cell r="N251">
            <v>-6.6370217287893718E-2</v>
          </cell>
          <cell r="O251">
            <v>-8.4973377359159885E-3</v>
          </cell>
        </row>
        <row r="252">
          <cell r="B252">
            <v>41426</v>
          </cell>
          <cell r="M252">
            <v>7.2262357405119326E-2</v>
          </cell>
          <cell r="N252">
            <v>-6.4953530219674871E-2</v>
          </cell>
          <cell r="O252">
            <v>-4.85034428203579E-3</v>
          </cell>
        </row>
        <row r="253">
          <cell r="B253">
            <v>41456</v>
          </cell>
          <cell r="M253">
            <v>6.3870625369981227E-2</v>
          </cell>
          <cell r="N253">
            <v>-5.7200147447573624E-2</v>
          </cell>
          <cell r="O253">
            <v>-2.7116552220491918E-3</v>
          </cell>
        </row>
        <row r="254">
          <cell r="B254">
            <v>41487</v>
          </cell>
          <cell r="M254">
            <v>6.6063155738624424E-2</v>
          </cell>
          <cell r="N254">
            <v>-4.9011824343669796E-2</v>
          </cell>
          <cell r="O254">
            <v>3.3153516515767034E-3</v>
          </cell>
        </row>
        <row r="255">
          <cell r="B255">
            <v>41518</v>
          </cell>
          <cell r="M255">
            <v>6.1300876271049409E-2</v>
          </cell>
          <cell r="N255">
            <v>-4.0855199338238668E-2</v>
          </cell>
          <cell r="O255">
            <v>5.9187323959783988E-3</v>
          </cell>
        </row>
        <row r="256">
          <cell r="B256">
            <v>41548</v>
          </cell>
          <cell r="M256">
            <v>5.5112183805952064E-2</v>
          </cell>
          <cell r="N256">
            <v>-3.0321901417996733E-2</v>
          </cell>
          <cell r="O256">
            <v>9.1030752419500871E-3</v>
          </cell>
        </row>
        <row r="257">
          <cell r="B257">
            <v>41579</v>
          </cell>
          <cell r="M257">
            <v>5.6579246932339844E-2</v>
          </cell>
          <cell r="N257">
            <v>-3.2088342392304403E-2</v>
          </cell>
          <cell r="O257">
            <v>9.2331610079130488E-3</v>
          </cell>
        </row>
        <row r="258">
          <cell r="B258">
            <v>41609</v>
          </cell>
          <cell r="M258">
            <v>4.2588268312948596E-2</v>
          </cell>
          <cell r="N258">
            <v>-3.306319661917767E-2</v>
          </cell>
          <cell r="O258">
            <v>2.3850918344978655E-3</v>
          </cell>
        </row>
        <row r="259">
          <cell r="B259">
            <v>41640</v>
          </cell>
          <cell r="M259">
            <v>4.4581239835688846E-2</v>
          </cell>
          <cell r="N259">
            <v>-2.2706929708549817E-2</v>
          </cell>
          <cell r="O259">
            <v>8.8296013931392636E-3</v>
          </cell>
        </row>
        <row r="260">
          <cell r="B260">
            <v>41671</v>
          </cell>
          <cell r="M260">
            <v>3.5900600545027084E-2</v>
          </cell>
          <cell r="N260">
            <v>-2.1019469932669566E-2</v>
          </cell>
          <cell r="O260">
            <v>5.7677306089218838E-3</v>
          </cell>
        </row>
        <row r="261">
          <cell r="B261">
            <v>41699</v>
          </cell>
          <cell r="M261">
            <v>3.1579500315741971E-2</v>
          </cell>
          <cell r="N261">
            <v>8.6182772913161454E-3</v>
          </cell>
          <cell r="O261">
            <v>1.9471229708822646E-2</v>
          </cell>
        </row>
        <row r="262">
          <cell r="B262">
            <v>41730</v>
          </cell>
          <cell r="M262">
            <v>3.3476213165484436E-2</v>
          </cell>
          <cell r="N262">
            <v>4.0712900948989272E-3</v>
          </cell>
          <cell r="O262">
            <v>1.7956330694165246E-2</v>
          </cell>
        </row>
        <row r="263">
          <cell r="B263">
            <v>41760</v>
          </cell>
          <cell r="M263">
            <v>2.771233017111796E-2</v>
          </cell>
          <cell r="N263">
            <v>1.1880758799685864E-2</v>
          </cell>
          <cell r="O263">
            <v>1.9410033293795204E-2</v>
          </cell>
        </row>
        <row r="264">
          <cell r="B264">
            <v>41791</v>
          </cell>
          <cell r="M264">
            <v>1.8894358835140235E-2</v>
          </cell>
          <cell r="N264">
            <v>2.2777838678930129E-2</v>
          </cell>
          <cell r="O264">
            <v>2.0919721776973432E-2</v>
          </cell>
        </row>
        <row r="265">
          <cell r="B265">
            <v>41821</v>
          </cell>
          <cell r="M265">
            <v>2.3802594481090456E-2</v>
          </cell>
          <cell r="N265">
            <v>2.6845436249461896E-2</v>
          </cell>
          <cell r="O265">
            <v>2.5395232558263148E-2</v>
          </cell>
        </row>
        <row r="266">
          <cell r="B266">
            <v>41852</v>
          </cell>
          <cell r="M266">
            <v>2.6244341778754121E-2</v>
          </cell>
          <cell r="N266">
            <v>2.3452483905014532E-2</v>
          </cell>
          <cell r="O266">
            <v>2.4786987486977496E-2</v>
          </cell>
        </row>
        <row r="267">
          <cell r="B267">
            <v>41883</v>
          </cell>
          <cell r="M267">
            <v>1.7404499989070565E-2</v>
          </cell>
          <cell r="N267">
            <v>2.6799867190744342E-2</v>
          </cell>
          <cell r="O267">
            <v>2.2295912302308096E-2</v>
          </cell>
        </row>
        <row r="268">
          <cell r="B268">
            <v>41913</v>
          </cell>
          <cell r="M268">
            <v>2.4262534007705394E-2</v>
          </cell>
          <cell r="N268">
            <v>3.2907401114339763E-2</v>
          </cell>
          <cell r="O268">
            <v>2.8650587556520613E-2</v>
          </cell>
        </row>
        <row r="269">
          <cell r="B269">
            <v>41944</v>
          </cell>
          <cell r="M269">
            <v>2.2595091232167741E-2</v>
          </cell>
          <cell r="N269">
            <v>3.9457335081749978E-2</v>
          </cell>
          <cell r="O269">
            <v>3.1035021408050145E-2</v>
          </cell>
        </row>
        <row r="270">
          <cell r="B270">
            <v>41974</v>
          </cell>
          <cell r="M270">
            <v>3.1682512279195496E-2</v>
          </cell>
          <cell r="N270">
            <v>4.2640992722649429E-2</v>
          </cell>
          <cell r="O270">
            <v>3.7164554953713846E-2</v>
          </cell>
        </row>
        <row r="271">
          <cell r="B271">
            <v>42005</v>
          </cell>
          <cell r="M271">
            <v>3.1784055448651483E-2</v>
          </cell>
          <cell r="N271">
            <v>4.3354939276426752E-2</v>
          </cell>
          <cell r="O271">
            <v>3.7591255625442521E-2</v>
          </cell>
        </row>
        <row r="272">
          <cell r="B272">
            <v>42036</v>
          </cell>
          <cell r="M272">
            <v>3.3541286008486049E-2</v>
          </cell>
          <cell r="N272">
            <v>5.0525541196511758E-2</v>
          </cell>
          <cell r="O272">
            <v>4.2071686275932274E-2</v>
          </cell>
        </row>
        <row r="273">
          <cell r="B273">
            <v>42064</v>
          </cell>
          <cell r="M273">
            <v>3.962919743241744E-2</v>
          </cell>
          <cell r="N273">
            <v>4.7701784717492091E-2</v>
          </cell>
          <cell r="O273">
            <v>4.3757605734963789E-2</v>
          </cell>
        </row>
        <row r="274">
          <cell r="B274">
            <v>42095</v>
          </cell>
          <cell r="M274">
            <v>4.8857036200731452E-2</v>
          </cell>
          <cell r="N274">
            <v>4.8115621392556207E-2</v>
          </cell>
          <cell r="O274">
            <v>4.8479316644468584E-2</v>
          </cell>
        </row>
        <row r="275">
          <cell r="B275">
            <v>42125</v>
          </cell>
          <cell r="M275">
            <v>4.86134438105712E-2</v>
          </cell>
          <cell r="N275">
            <v>4.7955598475365457E-2</v>
          </cell>
          <cell r="O275">
            <v>4.8277957132290883E-2</v>
          </cell>
        </row>
        <row r="276">
          <cell r="B276">
            <v>42156</v>
          </cell>
          <cell r="M276">
            <v>4.7298194164530294E-2</v>
          </cell>
          <cell r="N276">
            <v>4.7040004593790652E-2</v>
          </cell>
          <cell r="O276">
            <v>4.7166296578387001E-2</v>
          </cell>
        </row>
        <row r="277">
          <cell r="B277">
            <v>42186</v>
          </cell>
          <cell r="M277">
            <v>5.1292649323264827E-2</v>
          </cell>
          <cell r="N277">
            <v>4.4984102358420541E-2</v>
          </cell>
          <cell r="O277">
            <v>4.8065791366028288E-2</v>
          </cell>
        </row>
        <row r="278">
          <cell r="B278">
            <v>42217</v>
          </cell>
          <cell r="M278">
            <v>5.1383652193923046E-2</v>
          </cell>
          <cell r="N278">
            <v>5.3669843746227963E-2</v>
          </cell>
          <cell r="O278">
            <v>5.2549598117928475E-2</v>
          </cell>
        </row>
        <row r="279">
          <cell r="B279">
            <v>42248</v>
          </cell>
          <cell r="M279">
            <v>5.6295240688043036E-2</v>
          </cell>
          <cell r="N279">
            <v>5.0095665386007626E-2</v>
          </cell>
          <cell r="O279">
            <v>5.311432531812077E-2</v>
          </cell>
        </row>
        <row r="280">
          <cell r="B280">
            <v>42278</v>
          </cell>
          <cell r="M280">
            <v>5.1443074063404426E-2</v>
          </cell>
          <cell r="N280">
            <v>5.0281162312417749E-2</v>
          </cell>
          <cell r="O280">
            <v>5.0848101960604852E-2</v>
          </cell>
        </row>
        <row r="281">
          <cell r="B281">
            <v>42309</v>
          </cell>
          <cell r="M281">
            <v>5.639563523161506E-2</v>
          </cell>
          <cell r="N281">
            <v>5.8491666773162754E-2</v>
          </cell>
          <cell r="O281">
            <v>5.74608283616862E-2</v>
          </cell>
        </row>
        <row r="282">
          <cell r="B282">
            <v>42339</v>
          </cell>
          <cell r="M282">
            <v>5.5591990090149368E-2</v>
          </cell>
          <cell r="N282">
            <v>5.2470132081745335E-2</v>
          </cell>
          <cell r="O282">
            <v>5.4010634949249736E-2</v>
          </cell>
        </row>
        <row r="283">
          <cell r="B283">
            <v>42370</v>
          </cell>
          <cell r="M283">
            <v>5.982509522348356E-2</v>
          </cell>
          <cell r="N283">
            <v>5.4594165758385493E-2</v>
          </cell>
          <cell r="O283">
            <v>5.7141822123511821E-2</v>
          </cell>
        </row>
        <row r="284">
          <cell r="B284">
            <v>42401</v>
          </cell>
          <cell r="M284">
            <v>5.6007595125029175E-2</v>
          </cell>
          <cell r="N284">
            <v>5.923188839708815E-2</v>
          </cell>
          <cell r="O284">
            <v>5.7668638317671217E-2</v>
          </cell>
        </row>
        <row r="285">
          <cell r="B285">
            <v>42430</v>
          </cell>
          <cell r="M285">
            <v>6.2150632175985043E-2</v>
          </cell>
          <cell r="N285">
            <v>5.305545000889067E-2</v>
          </cell>
          <cell r="O285">
            <v>5.741426705269892E-2</v>
          </cell>
        </row>
        <row r="286">
          <cell r="B286">
            <v>42461</v>
          </cell>
          <cell r="M286">
            <v>4.8607514727387002E-2</v>
          </cell>
          <cell r="N286">
            <v>5.4142442416120096E-2</v>
          </cell>
          <cell r="O286">
            <v>5.1456146958512861E-2</v>
          </cell>
        </row>
        <row r="287">
          <cell r="B287">
            <v>42491</v>
          </cell>
          <cell r="M287">
            <v>5.7266686966790381E-2</v>
          </cell>
          <cell r="N287">
            <v>6.4460886812269802E-2</v>
          </cell>
          <cell r="O287">
            <v>6.0986305307829447E-2</v>
          </cell>
        </row>
        <row r="288">
          <cell r="B288">
            <v>42522</v>
          </cell>
          <cell r="M288">
            <v>6.2675875531943204E-2</v>
          </cell>
          <cell r="N288">
            <v>6.6905781651509733E-2</v>
          </cell>
          <cell r="O288">
            <v>6.4865992127048466E-2</v>
          </cell>
        </row>
        <row r="289">
          <cell r="B289">
            <v>42552</v>
          </cell>
          <cell r="M289">
            <v>6.3184919566954934E-2</v>
          </cell>
          <cell r="N289">
            <v>6.6055428349354406E-2</v>
          </cell>
          <cell r="O289">
            <v>6.4668011722812002E-2</v>
          </cell>
        </row>
        <row r="290">
          <cell r="B290">
            <v>42583</v>
          </cell>
          <cell r="M290">
            <v>6.0818654771412461E-2</v>
          </cell>
          <cell r="N290">
            <v>7.1862706415279698E-2</v>
          </cell>
          <cell r="O290">
            <v>6.6519950498375557E-2</v>
          </cell>
        </row>
        <row r="291">
          <cell r="B291">
            <v>42614</v>
          </cell>
          <cell r="M291">
            <v>6.2193858197563401E-2</v>
          </cell>
          <cell r="N291">
            <v>7.4758006325623683E-2</v>
          </cell>
          <cell r="O291">
            <v>6.8695911041873892E-2</v>
          </cell>
        </row>
        <row r="292">
          <cell r="B292">
            <v>42644</v>
          </cell>
          <cell r="M292">
            <v>6.6115817391435794E-2</v>
          </cell>
          <cell r="N292">
            <v>7.8319254309584085E-2</v>
          </cell>
          <cell r="O292">
            <v>7.2456378838318125E-2</v>
          </cell>
        </row>
        <row r="293">
          <cell r="B293">
            <v>42675</v>
          </cell>
          <cell r="M293">
            <v>6.038985457160484E-2</v>
          </cell>
          <cell r="N293">
            <v>6.9603524034583142E-2</v>
          </cell>
          <cell r="O293">
            <v>6.5157548346667093E-2</v>
          </cell>
        </row>
        <row r="294">
          <cell r="B294">
            <v>42705</v>
          </cell>
          <cell r="M294">
            <v>5.4318408331521129E-2</v>
          </cell>
          <cell r="N294">
            <v>7.5242050273575556E-2</v>
          </cell>
          <cell r="O294">
            <v>6.502147186132512E-2</v>
          </cell>
        </row>
        <row r="295">
          <cell r="B295">
            <v>42736</v>
          </cell>
          <cell r="M295">
            <v>5.2465434938927524E-2</v>
          </cell>
          <cell r="N295">
            <v>8.2289314518259493E-2</v>
          </cell>
          <cell r="O295">
            <v>6.7863225588763454E-2</v>
          </cell>
        </row>
        <row r="296">
          <cell r="B296">
            <v>42767</v>
          </cell>
          <cell r="M296">
            <v>6.0572783140488085E-2</v>
          </cell>
          <cell r="N296">
            <v>6.8536828463994892E-2</v>
          </cell>
          <cell r="O296">
            <v>6.4727453346172359E-2</v>
          </cell>
        </row>
        <row r="297">
          <cell r="B297">
            <v>42795</v>
          </cell>
          <cell r="M297">
            <v>5.3030397899605397E-2</v>
          </cell>
          <cell r="N297">
            <v>6.6248953032773228E-2</v>
          </cell>
          <cell r="O297">
            <v>5.9960122063616561E-2</v>
          </cell>
        </row>
        <row r="298">
          <cell r="B298">
            <v>42826</v>
          </cell>
          <cell r="M298">
            <v>6.4250937634358296E-2</v>
          </cell>
          <cell r="N298">
            <v>6.2191486788176986E-2</v>
          </cell>
          <cell r="O298">
            <v>6.3175089445584698E-2</v>
          </cell>
        </row>
        <row r="299">
          <cell r="B299">
            <v>42856</v>
          </cell>
          <cell r="M299">
            <v>5.4990552956195593E-2</v>
          </cell>
          <cell r="N299">
            <v>4.6800293268358217E-2</v>
          </cell>
          <cell r="O299">
            <v>5.0685673253706431E-2</v>
          </cell>
        </row>
        <row r="300">
          <cell r="B300">
            <v>42887</v>
          </cell>
          <cell r="M300">
            <v>5.4850455533196341E-2</v>
          </cell>
          <cell r="N300">
            <v>3.6200777104631099E-2</v>
          </cell>
          <cell r="O300">
            <v>4.507868684879579E-2</v>
          </cell>
        </row>
        <row r="301">
          <cell r="B301">
            <v>42917</v>
          </cell>
          <cell r="M301">
            <v>5.2658655219694817E-2</v>
          </cell>
          <cell r="N301">
            <v>3.5118672332194123E-2</v>
          </cell>
          <cell r="O301">
            <v>4.3481183851541427E-2</v>
          </cell>
        </row>
        <row r="302">
          <cell r="B302">
            <v>42948</v>
          </cell>
          <cell r="M302">
            <v>5.0076135890909867E-2</v>
          </cell>
          <cell r="N302">
            <v>2.2567302829210156E-2</v>
          </cell>
          <cell r="O302">
            <v>3.5652132000715486E-2</v>
          </cell>
        </row>
        <row r="303">
          <cell r="B303">
            <v>42979</v>
          </cell>
        </row>
        <row r="304">
          <cell r="B304">
            <v>43009</v>
          </cell>
        </row>
        <row r="305">
          <cell r="B305">
            <v>43040</v>
          </cell>
        </row>
        <row r="306">
          <cell r="B306">
            <v>43070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umer table SA"/>
      <sheetName val="Consumer table NSA"/>
      <sheetName val=" DATA INPUT SA"/>
      <sheetName val="DATA INPUT NSA"/>
      <sheetName val="growth rates &amp; averages"/>
      <sheetName val="quad database"/>
      <sheetName val="dashboard charts"/>
      <sheetName val="growth rate chart"/>
      <sheetName val="total card v hsb chart"/>
      <sheetName val="card write off chart"/>
      <sheetName val="card trans num chart"/>
      <sheetName val="gross card lend chart"/>
      <sheetName val="gross card repay chart"/>
      <sheetName val="gross loans sa nsa"/>
      <sheetName val="net card movement chart"/>
      <sheetName val="loan chart"/>
      <sheetName val="retail price chart"/>
      <sheetName val="card gross repay nsa"/>
      <sheetName val="card gross repay sa"/>
      <sheetName val="OSL v loans"/>
      <sheetName val="gross loans"/>
      <sheetName val="gross loans2"/>
      <sheetName val="overdraft outstanding"/>
      <sheetName val="overdrafts"/>
      <sheetName val="overdrafts (2)"/>
      <sheetName val="growth rate long run"/>
      <sheetName val="adj growth rates"/>
      <sheetName val="adj growth rates (2)"/>
      <sheetName val="annual change"/>
      <sheetName val="card chart"/>
      <sheetName val="Card spending &amp; repayments"/>
      <sheetName val="overdraft percent"/>
      <sheetName val="loans nsa sa"/>
      <sheetName val="gross loans (2)"/>
      <sheetName val="percentage chart"/>
      <sheetName val="gross loan chart"/>
      <sheetName val="outstanding chart (2)"/>
      <sheetName val="break adj stocks"/>
      <sheetName val="outstanding chart"/>
      <sheetName val="total card market table"/>
      <sheetName val="Chart1"/>
      <sheetName val="total card v hsb chart (2)"/>
      <sheetName val="card gross repay nsa (2)"/>
      <sheetName val="write offs"/>
    </sheetNames>
    <sheetDataSet>
      <sheetData sheetId="0">
        <row r="1">
          <cell r="A1" t="str">
            <v>Table 6. Unsecured Lending Working File</v>
          </cell>
        </row>
      </sheetData>
      <sheetData sheetId="1">
        <row r="1">
          <cell r="A1" t="str">
            <v>Unsecured Lending Working File - NSA DATA</v>
          </cell>
        </row>
      </sheetData>
      <sheetData sheetId="2"/>
      <sheetData sheetId="3"/>
      <sheetData sheetId="4">
        <row r="1">
          <cell r="B1" t="str">
            <v>MONTH</v>
          </cell>
        </row>
        <row r="2">
          <cell r="M2" t="str">
            <v>original - no adjustments</v>
          </cell>
        </row>
        <row r="3">
          <cell r="M3" t="str">
            <v>ANNUAL GROWTH RATES</v>
          </cell>
        </row>
        <row r="4">
          <cell r="M4" t="str">
            <v>SEASONALLY ADJUSTED</v>
          </cell>
        </row>
        <row r="5">
          <cell r="M5" t="str">
            <v xml:space="preserve">CARD  </v>
          </cell>
          <cell r="N5" t="str">
            <v>NON CREDIT CARD</v>
          </cell>
          <cell r="O5" t="str">
            <v xml:space="preserve">TOTAL  </v>
          </cell>
        </row>
        <row r="6">
          <cell r="M6" t="str">
            <v>LENDING</v>
          </cell>
          <cell r="N6" t="str">
            <v xml:space="preserve">UNSECURED </v>
          </cell>
          <cell r="O6" t="str">
            <v>UNSECURED</v>
          </cell>
        </row>
        <row r="7">
          <cell r="N7" t="str">
            <v>LENDING</v>
          </cell>
          <cell r="O7" t="str">
            <v>LENDING</v>
          </cell>
        </row>
        <row r="9">
          <cell r="B9">
            <v>34029</v>
          </cell>
        </row>
        <row r="10">
          <cell r="B10">
            <v>34060</v>
          </cell>
        </row>
        <row r="11">
          <cell r="B11">
            <v>34090</v>
          </cell>
        </row>
        <row r="12">
          <cell r="B12">
            <v>34121</v>
          </cell>
        </row>
        <row r="13">
          <cell r="B13">
            <v>34151</v>
          </cell>
        </row>
        <row r="14">
          <cell r="B14">
            <v>34182</v>
          </cell>
        </row>
        <row r="15">
          <cell r="B15">
            <v>34213</v>
          </cell>
        </row>
        <row r="16">
          <cell r="B16">
            <v>34243</v>
          </cell>
        </row>
        <row r="17">
          <cell r="B17">
            <v>34274</v>
          </cell>
        </row>
        <row r="18">
          <cell r="B18">
            <v>34304</v>
          </cell>
        </row>
        <row r="19">
          <cell r="B19">
            <v>34335</v>
          </cell>
        </row>
        <row r="20">
          <cell r="B20">
            <v>34366</v>
          </cell>
        </row>
        <row r="21">
          <cell r="B21">
            <v>34394</v>
          </cell>
        </row>
        <row r="22">
          <cell r="B22">
            <v>34425</v>
          </cell>
        </row>
        <row r="23">
          <cell r="B23">
            <v>34455</v>
          </cell>
        </row>
        <row r="24">
          <cell r="B24">
            <v>34486</v>
          </cell>
          <cell r="M24">
            <v>5.1242162390060741E-2</v>
          </cell>
          <cell r="N24">
            <v>-2.4008713602875376E-2</v>
          </cell>
        </row>
        <row r="25">
          <cell r="B25">
            <v>34516</v>
          </cell>
          <cell r="M25">
            <v>4.9531742983126792E-2</v>
          </cell>
          <cell r="N25">
            <v>-2.2204775585927705E-2</v>
          </cell>
          <cell r="O25">
            <v>-4.0023827697717174E-3</v>
          </cell>
        </row>
        <row r="26">
          <cell r="B26">
            <v>34547</v>
          </cell>
          <cell r="M26">
            <v>6.8028560393862181E-2</v>
          </cell>
          <cell r="N26">
            <v>-1.4560754881332794E-2</v>
          </cell>
          <cell r="O26">
            <v>6.3327052733974654E-3</v>
          </cell>
        </row>
        <row r="27">
          <cell r="B27">
            <v>34578</v>
          </cell>
          <cell r="M27">
            <v>6.8316825905256673E-2</v>
          </cell>
          <cell r="N27">
            <v>-1.6209477764541513E-2</v>
          </cell>
          <cell r="O27">
            <v>5.3292743126582831E-3</v>
          </cell>
        </row>
        <row r="28">
          <cell r="B28">
            <v>34608</v>
          </cell>
          <cell r="M28">
            <v>6.7679143784530105E-2</v>
          </cell>
          <cell r="N28">
            <v>-6.752184058245736E-3</v>
          </cell>
          <cell r="O28">
            <v>1.1857553771552842E-2</v>
          </cell>
        </row>
        <row r="29">
          <cell r="B29">
            <v>34639</v>
          </cell>
          <cell r="M29">
            <v>7.7474432004689398E-2</v>
          </cell>
          <cell r="N29">
            <v>1.9085306860328943E-2</v>
          </cell>
          <cell r="O29">
            <v>3.4023361930108464E-2</v>
          </cell>
        </row>
        <row r="30">
          <cell r="B30">
            <v>34669</v>
          </cell>
          <cell r="M30">
            <v>7.9953432535877722E-2</v>
          </cell>
          <cell r="N30">
            <v>2.3660093061137477E-2</v>
          </cell>
          <cell r="O30">
            <v>3.8669946961436663E-2</v>
          </cell>
        </row>
        <row r="31">
          <cell r="B31">
            <v>34700</v>
          </cell>
          <cell r="M31">
            <v>9.8498193734260386E-2</v>
          </cell>
          <cell r="N31">
            <v>2.6475299883205183E-2</v>
          </cell>
          <cell r="O31">
            <v>4.5466880722961012E-2</v>
          </cell>
        </row>
        <row r="32">
          <cell r="B32">
            <v>34731</v>
          </cell>
          <cell r="M32">
            <v>0.120585867861559</v>
          </cell>
          <cell r="N32">
            <v>3.2861310749481953E-2</v>
          </cell>
          <cell r="O32">
            <v>5.5288062594352816E-2</v>
          </cell>
        </row>
        <row r="33">
          <cell r="B33">
            <v>34759</v>
          </cell>
          <cell r="M33">
            <v>0.11997407754231904</v>
          </cell>
          <cell r="N33">
            <v>3.7698710513640599E-2</v>
          </cell>
          <cell r="O33">
            <v>5.8723714453838838E-2</v>
          </cell>
        </row>
        <row r="34">
          <cell r="B34">
            <v>34790</v>
          </cell>
          <cell r="M34">
            <v>0.11916773682682202</v>
          </cell>
          <cell r="N34">
            <v>4.539827288617504E-2</v>
          </cell>
          <cell r="O34">
            <v>6.4705814209515156E-2</v>
          </cell>
        </row>
        <row r="35">
          <cell r="B35">
            <v>34820</v>
          </cell>
          <cell r="M35">
            <v>0.15149321368991076</v>
          </cell>
          <cell r="N35">
            <v>4.7475086051641746E-2</v>
          </cell>
          <cell r="O35">
            <v>7.4322538748217148E-2</v>
          </cell>
        </row>
        <row r="36">
          <cell r="B36">
            <v>34851</v>
          </cell>
          <cell r="M36">
            <v>0.12514280990968851</v>
          </cell>
          <cell r="N36">
            <v>5.1331858441668876E-2</v>
          </cell>
          <cell r="O36">
            <v>7.0845683987611929E-2</v>
          </cell>
        </row>
        <row r="37">
          <cell r="B37">
            <v>34881</v>
          </cell>
          <cell r="M37">
            <v>0.13417443163492826</v>
          </cell>
          <cell r="N37">
            <v>5.9314272789506406E-2</v>
          </cell>
          <cell r="O37">
            <v>7.902954164349163E-2</v>
          </cell>
        </row>
        <row r="38">
          <cell r="B38">
            <v>34912</v>
          </cell>
          <cell r="M38">
            <v>0.13197898119679707</v>
          </cell>
          <cell r="N38">
            <v>6.3518958334306541E-2</v>
          </cell>
          <cell r="O38">
            <v>8.1373574577443319E-2</v>
          </cell>
        </row>
        <row r="39">
          <cell r="B39">
            <v>34943</v>
          </cell>
          <cell r="M39">
            <v>0.13171784388899122</v>
          </cell>
          <cell r="N39">
            <v>7.1593479529978632E-2</v>
          </cell>
          <cell r="O39">
            <v>8.7555587102549293E-2</v>
          </cell>
        </row>
        <row r="40">
          <cell r="B40">
            <v>34973</v>
          </cell>
          <cell r="M40">
            <v>0.15796049997360684</v>
          </cell>
          <cell r="N40">
            <v>7.8159759704749199E-2</v>
          </cell>
          <cell r="O40">
            <v>9.9015089906694165E-2</v>
          </cell>
        </row>
        <row r="41">
          <cell r="B41">
            <v>35004</v>
          </cell>
          <cell r="M41">
            <v>0.14934417472207739</v>
          </cell>
          <cell r="N41">
            <v>8.529306696563399E-2</v>
          </cell>
          <cell r="O41">
            <v>0.10228128690547322</v>
          </cell>
        </row>
        <row r="42">
          <cell r="B42">
            <v>35034</v>
          </cell>
          <cell r="M42">
            <v>0.15020406710326095</v>
          </cell>
          <cell r="N42">
            <v>8.8360262805275758E-2</v>
          </cell>
          <cell r="O42">
            <v>0.1052840070846397</v>
          </cell>
        </row>
        <row r="43">
          <cell r="B43">
            <v>35065</v>
          </cell>
          <cell r="M43">
            <v>0.14678237408319017</v>
          </cell>
          <cell r="N43">
            <v>9.1576949232478055E-2</v>
          </cell>
          <cell r="O43">
            <v>0.10667600565507374</v>
          </cell>
        </row>
        <row r="44">
          <cell r="B44">
            <v>35096</v>
          </cell>
          <cell r="M44">
            <v>0.15355393997384548</v>
          </cell>
          <cell r="N44">
            <v>9.4807511881065842E-2</v>
          </cell>
          <cell r="O44">
            <v>0.11051027133072266</v>
          </cell>
        </row>
        <row r="45">
          <cell r="B45">
            <v>35125</v>
          </cell>
          <cell r="M45">
            <v>0.15986038526677748</v>
          </cell>
          <cell r="N45">
            <v>0.10135056618453264</v>
          </cell>
          <cell r="O45">
            <v>0.11689024113015756</v>
          </cell>
        </row>
        <row r="46">
          <cell r="B46">
            <v>35156</v>
          </cell>
          <cell r="M46">
            <v>0.17652028639749706</v>
          </cell>
          <cell r="N46">
            <v>0.10546333838001742</v>
          </cell>
          <cell r="O46">
            <v>0.12463163459474136</v>
          </cell>
        </row>
        <row r="47">
          <cell r="B47">
            <v>35186</v>
          </cell>
          <cell r="M47">
            <v>0.16275796765626938</v>
          </cell>
          <cell r="N47">
            <v>0.11124796171231743</v>
          </cell>
          <cell r="O47">
            <v>0.12522993487931311</v>
          </cell>
        </row>
        <row r="48">
          <cell r="B48">
            <v>35217</v>
          </cell>
          <cell r="M48">
            <v>0.1658472875967627</v>
          </cell>
          <cell r="N48">
            <v>0.10823681777005434</v>
          </cell>
          <cell r="O48">
            <v>0.12388296732064807</v>
          </cell>
        </row>
        <row r="49">
          <cell r="B49">
            <v>35247</v>
          </cell>
          <cell r="M49">
            <v>0.17862264106831294</v>
          </cell>
          <cell r="N49">
            <v>0.1085866982876178</v>
          </cell>
          <cell r="O49">
            <v>0.1273307710875331</v>
          </cell>
        </row>
        <row r="50">
          <cell r="B50">
            <v>35278</v>
          </cell>
          <cell r="M50">
            <v>0.20003957116488058</v>
          </cell>
          <cell r="N50">
            <v>0.10741574429974876</v>
          </cell>
          <cell r="O50">
            <v>0.13224415351775121</v>
          </cell>
        </row>
        <row r="51">
          <cell r="B51">
            <v>35309</v>
          </cell>
          <cell r="M51">
            <v>0.19292234070031977</v>
          </cell>
          <cell r="N51">
            <v>0.11347937025733534</v>
          </cell>
          <cell r="O51">
            <v>0.135030083408338</v>
          </cell>
        </row>
        <row r="52">
          <cell r="B52">
            <v>35339</v>
          </cell>
          <cell r="M52">
            <v>0.18667914856484136</v>
          </cell>
          <cell r="N52">
            <v>0.11735450393243152</v>
          </cell>
          <cell r="O52">
            <v>0.13603652278999445</v>
          </cell>
        </row>
        <row r="53">
          <cell r="B53">
            <v>35370</v>
          </cell>
          <cell r="M53">
            <v>0.20181836293230693</v>
          </cell>
          <cell r="N53">
            <v>0.11225562474649209</v>
          </cell>
          <cell r="O53">
            <v>0.13639844123605038</v>
          </cell>
        </row>
        <row r="54">
          <cell r="B54">
            <v>35400</v>
          </cell>
          <cell r="M54">
            <v>0.18516173103925637</v>
          </cell>
          <cell r="N54">
            <v>0.11222378966808622</v>
          </cell>
          <cell r="O54">
            <v>0.13259476135854498</v>
          </cell>
        </row>
        <row r="55">
          <cell r="B55">
            <v>35431</v>
          </cell>
          <cell r="M55">
            <v>0.17130016326527797</v>
          </cell>
          <cell r="N55">
            <v>0.11883599570043524</v>
          </cell>
          <cell r="O55">
            <v>0.13319926127664927</v>
          </cell>
        </row>
        <row r="56">
          <cell r="B56">
            <v>35462</v>
          </cell>
          <cell r="M56">
            <v>0.19781834465386328</v>
          </cell>
          <cell r="N56">
            <v>0.1235662754601683</v>
          </cell>
          <cell r="O56">
            <v>0.14335210693093403</v>
          </cell>
        </row>
        <row r="57">
          <cell r="B57">
            <v>35490</v>
          </cell>
          <cell r="M57">
            <v>0.19646005707818337</v>
          </cell>
          <cell r="N57">
            <v>0.1162314018916708</v>
          </cell>
          <cell r="O57">
            <v>0.13734831253308877</v>
          </cell>
        </row>
        <row r="58">
          <cell r="B58">
            <v>35521</v>
          </cell>
          <cell r="M58">
            <v>0.1776749025222133</v>
          </cell>
          <cell r="N58">
            <v>0.11998572866548729</v>
          </cell>
          <cell r="O58">
            <v>0.13538446059607168</v>
          </cell>
        </row>
        <row r="59">
          <cell r="B59">
            <v>35551</v>
          </cell>
          <cell r="M59">
            <v>0.19084158763671866</v>
          </cell>
          <cell r="N59">
            <v>0.12609333008536128</v>
          </cell>
          <cell r="O59">
            <v>0.14323959613738357</v>
          </cell>
        </row>
        <row r="60">
          <cell r="B60">
            <v>35582</v>
          </cell>
          <cell r="M60">
            <v>0.18415138358704897</v>
          </cell>
          <cell r="N60">
            <v>0.13275499212655273</v>
          </cell>
          <cell r="O60">
            <v>0.14647506014703215</v>
          </cell>
        </row>
        <row r="61">
          <cell r="B61">
            <v>35612</v>
          </cell>
          <cell r="M61">
            <v>0.18105644629268691</v>
          </cell>
          <cell r="N61">
            <v>0.12793412899026646</v>
          </cell>
          <cell r="O61">
            <v>0.14216533603391346</v>
          </cell>
        </row>
        <row r="62">
          <cell r="B62">
            <v>35643</v>
          </cell>
          <cell r="M62">
            <v>0.16019384694249905</v>
          </cell>
          <cell r="N62">
            <v>0.13016664566644431</v>
          </cell>
          <cell r="O62">
            <v>0.13834024119119692</v>
          </cell>
        </row>
        <row r="63">
          <cell r="B63">
            <v>35674</v>
          </cell>
          <cell r="M63">
            <v>0.15856579383119662</v>
          </cell>
          <cell r="N63">
            <v>0.11942083524536606</v>
          </cell>
          <cell r="O63">
            <v>0.13017083635247184</v>
          </cell>
        </row>
        <row r="64">
          <cell r="B64">
            <v>35704</v>
          </cell>
          <cell r="M64">
            <v>0.17162808961899656</v>
          </cell>
          <cell r="N64">
            <v>0.1212019930024506</v>
          </cell>
          <cell r="O64">
            <v>0.13494261282168374</v>
          </cell>
        </row>
        <row r="65">
          <cell r="B65">
            <v>35735</v>
          </cell>
          <cell r="M65">
            <v>0.15934093470240684</v>
          </cell>
          <cell r="N65">
            <v>0.12871996844661182</v>
          </cell>
          <cell r="O65">
            <v>0.13721465393366139</v>
          </cell>
        </row>
        <row r="66">
          <cell r="B66">
            <v>35765</v>
          </cell>
          <cell r="M66">
            <v>0.15062718715496426</v>
          </cell>
          <cell r="N66">
            <v>0.13774321471507034</v>
          </cell>
          <cell r="O66">
            <v>0.14144144118269564</v>
          </cell>
        </row>
        <row r="67">
          <cell r="B67">
            <v>35796</v>
          </cell>
          <cell r="M67">
            <v>0.18151809382144557</v>
          </cell>
          <cell r="N67">
            <v>0.13645831920039186</v>
          </cell>
          <cell r="O67">
            <v>0.14900584896115698</v>
          </cell>
        </row>
        <row r="68">
          <cell r="B68">
            <v>35827</v>
          </cell>
          <cell r="M68">
            <v>0.15474920856459962</v>
          </cell>
          <cell r="N68">
            <v>0.1405278348311223</v>
          </cell>
          <cell r="O68">
            <v>0.14447862960797719</v>
          </cell>
        </row>
        <row r="69">
          <cell r="B69">
            <v>35855</v>
          </cell>
          <cell r="M69">
            <v>0.1790006578120964</v>
          </cell>
          <cell r="N69">
            <v>0.14237930081481531</v>
          </cell>
          <cell r="O69">
            <v>0.15235816627226439</v>
          </cell>
        </row>
        <row r="70">
          <cell r="B70">
            <v>35886</v>
          </cell>
          <cell r="M70">
            <v>0.16816376114888643</v>
          </cell>
          <cell r="N70">
            <v>0.13862311860030285</v>
          </cell>
          <cell r="O70">
            <v>0.14682117665392758</v>
          </cell>
        </row>
        <row r="71">
          <cell r="B71">
            <v>35916</v>
          </cell>
          <cell r="M71">
            <v>0.171372512191454</v>
          </cell>
          <cell r="N71">
            <v>0.13750367912780592</v>
          </cell>
          <cell r="O71">
            <v>0.14677848771220114</v>
          </cell>
        </row>
        <row r="72">
          <cell r="B72">
            <v>35947</v>
          </cell>
          <cell r="M72">
            <v>0.17378994167394657</v>
          </cell>
          <cell r="N72">
            <v>0.13291982194412144</v>
          </cell>
          <cell r="O72">
            <v>0.14416471009148224</v>
          </cell>
        </row>
        <row r="73">
          <cell r="B73">
            <v>35977</v>
          </cell>
          <cell r="M73">
            <v>0.16720846917415511</v>
          </cell>
          <cell r="N73">
            <v>0.14010522200524922</v>
          </cell>
          <cell r="O73">
            <v>0.14764092138564799</v>
          </cell>
        </row>
        <row r="74">
          <cell r="B74">
            <v>36008</v>
          </cell>
          <cell r="M74">
            <v>0.16685649035114092</v>
          </cell>
          <cell r="N74">
            <v>0.14102306718829105</v>
          </cell>
          <cell r="O74">
            <v>0.14824209535980404</v>
          </cell>
        </row>
        <row r="75">
          <cell r="B75">
            <v>36039</v>
          </cell>
          <cell r="M75">
            <v>0.17318753285801614</v>
          </cell>
          <cell r="N75">
            <v>0.15527630133702752</v>
          </cell>
          <cell r="O75">
            <v>0.16028882959716895</v>
          </cell>
        </row>
        <row r="76">
          <cell r="B76">
            <v>36069</v>
          </cell>
          <cell r="M76">
            <v>0.172419104381768</v>
          </cell>
          <cell r="N76">
            <v>0.15237302991129531</v>
          </cell>
          <cell r="O76">
            <v>0.15795454823515431</v>
          </cell>
        </row>
        <row r="77">
          <cell r="B77">
            <v>36100</v>
          </cell>
          <cell r="M77">
            <v>0.1826229287051393</v>
          </cell>
          <cell r="N77">
            <v>0.15071866981143089</v>
          </cell>
          <cell r="O77">
            <v>0.15966214010815638</v>
          </cell>
        </row>
        <row r="78">
          <cell r="B78">
            <v>36130</v>
          </cell>
          <cell r="M78">
            <v>0.18248872565172758</v>
          </cell>
          <cell r="N78">
            <v>0.14976670146966931</v>
          </cell>
          <cell r="O78">
            <v>0.1595254234804977</v>
          </cell>
        </row>
        <row r="79">
          <cell r="B79">
            <v>36161</v>
          </cell>
          <cell r="M79">
            <v>0.17712048119942447</v>
          </cell>
          <cell r="N79">
            <v>0.15276958989310407</v>
          </cell>
          <cell r="O79">
            <v>0.15993669094998264</v>
          </cell>
        </row>
        <row r="80">
          <cell r="B80">
            <v>36192</v>
          </cell>
          <cell r="M80">
            <v>0.18770673750205891</v>
          </cell>
          <cell r="N80">
            <v>0.14439777406384757</v>
          </cell>
          <cell r="O80">
            <v>0.15679761760884703</v>
          </cell>
        </row>
        <row r="81">
          <cell r="B81">
            <v>36220</v>
          </cell>
          <cell r="M81">
            <v>0.17238806246795568</v>
          </cell>
          <cell r="N81">
            <v>0.14857276182657486</v>
          </cell>
          <cell r="O81">
            <v>0.15544393687220515</v>
          </cell>
        </row>
        <row r="82">
          <cell r="B82">
            <v>36251</v>
          </cell>
          <cell r="M82">
            <v>0.17939725277964635</v>
          </cell>
          <cell r="N82">
            <v>0.14556699450710164</v>
          </cell>
          <cell r="O82">
            <v>0.15542585345615656</v>
          </cell>
        </row>
        <row r="83">
          <cell r="B83">
            <v>36281</v>
          </cell>
          <cell r="M83">
            <v>0.16552184121714575</v>
          </cell>
          <cell r="N83">
            <v>0.13563689319499606</v>
          </cell>
          <cell r="O83">
            <v>0.14438617315391533</v>
          </cell>
        </row>
        <row r="84">
          <cell r="B84">
            <v>36312</v>
          </cell>
          <cell r="M84">
            <v>0.1676012654382335</v>
          </cell>
          <cell r="N84">
            <v>0.13493352927550673</v>
          </cell>
          <cell r="O84">
            <v>0.1445360322008995</v>
          </cell>
        </row>
        <row r="85">
          <cell r="B85">
            <v>36342</v>
          </cell>
          <cell r="M85">
            <v>0.17165649752964085</v>
          </cell>
          <cell r="N85">
            <v>0.13394531459674508</v>
          </cell>
          <cell r="O85">
            <v>0.14509179964777319</v>
          </cell>
        </row>
        <row r="86">
          <cell r="B86">
            <v>36373</v>
          </cell>
          <cell r="M86">
            <v>0.17335628162275474</v>
          </cell>
          <cell r="N86">
            <v>0.12514752364171411</v>
          </cell>
          <cell r="O86">
            <v>0.13942998949174479</v>
          </cell>
        </row>
        <row r="87">
          <cell r="B87">
            <v>36404</v>
          </cell>
          <cell r="M87">
            <v>0.1640128647936443</v>
          </cell>
          <cell r="N87">
            <v>0.11936179088605647</v>
          </cell>
          <cell r="O87">
            <v>0.13241707687375026</v>
          </cell>
        </row>
        <row r="88">
          <cell r="B88">
            <v>36434</v>
          </cell>
          <cell r="M88">
            <v>0.16170375974705031</v>
          </cell>
          <cell r="N88">
            <v>0.1142585744577489</v>
          </cell>
          <cell r="O88">
            <v>0.12808014398036294</v>
          </cell>
        </row>
        <row r="89">
          <cell r="B89">
            <v>36465</v>
          </cell>
          <cell r="M89">
            <v>0.1464596867121204</v>
          </cell>
          <cell r="N89">
            <v>0.1187550989001096</v>
          </cell>
          <cell r="O89">
            <v>0.1267445615772993</v>
          </cell>
        </row>
        <row r="90">
          <cell r="B90">
            <v>36495</v>
          </cell>
          <cell r="M90">
            <v>0.15792232848958454</v>
          </cell>
          <cell r="N90">
            <v>0.12004934450212712</v>
          </cell>
          <cell r="O90">
            <v>0.13133868654777348</v>
          </cell>
        </row>
        <row r="91">
          <cell r="B91">
            <v>36526</v>
          </cell>
          <cell r="M91">
            <v>0.16291162020825856</v>
          </cell>
          <cell r="N91">
            <v>0.11019379911199123</v>
          </cell>
          <cell r="O91">
            <v>0.12545640036183037</v>
          </cell>
        </row>
        <row r="92">
          <cell r="B92">
            <v>36557</v>
          </cell>
          <cell r="M92">
            <v>0.17218156765167958</v>
          </cell>
          <cell r="N92">
            <v>0.11353953641017078</v>
          </cell>
          <cell r="O92">
            <v>0.13024079106293218</v>
          </cell>
        </row>
        <row r="93">
          <cell r="B93">
            <v>36586</v>
          </cell>
          <cell r="M93">
            <v>0.17813336569534166</v>
          </cell>
          <cell r="N93">
            <v>0.11265697278810882</v>
          </cell>
          <cell r="O93">
            <v>0.13120574186318712</v>
          </cell>
        </row>
        <row r="94">
          <cell r="B94">
            <v>36617</v>
          </cell>
          <cell r="M94">
            <v>0.1615611569554869</v>
          </cell>
          <cell r="N94">
            <v>0.11588021896408018</v>
          </cell>
          <cell r="O94">
            <v>0.12905900869275189</v>
          </cell>
        </row>
        <row r="95">
          <cell r="B95">
            <v>36647</v>
          </cell>
          <cell r="M95">
            <v>0.18840245400912514</v>
          </cell>
          <cell r="N95">
            <v>0.11702043122197869</v>
          </cell>
          <cell r="O95">
            <v>0.13757328690055592</v>
          </cell>
        </row>
        <row r="96">
          <cell r="B96">
            <v>36678</v>
          </cell>
          <cell r="M96">
            <v>0.17543751287975806</v>
          </cell>
          <cell r="N96">
            <v>0.12030265187089939</v>
          </cell>
          <cell r="O96">
            <v>0.13653385140090446</v>
          </cell>
        </row>
        <row r="97">
          <cell r="B97">
            <v>36708</v>
          </cell>
          <cell r="M97">
            <v>0.17342267888348784</v>
          </cell>
          <cell r="N97">
            <v>0.11737682241580116</v>
          </cell>
          <cell r="O97">
            <v>0.13392277908358907</v>
          </cell>
        </row>
        <row r="98">
          <cell r="B98">
            <v>36739</v>
          </cell>
          <cell r="M98">
            <v>0.16195270611047974</v>
          </cell>
          <cell r="N98">
            <v>0.12073336660208045</v>
          </cell>
          <cell r="O98">
            <v>0.13303368712658958</v>
          </cell>
        </row>
        <row r="99">
          <cell r="B99">
            <v>36770</v>
          </cell>
          <cell r="M99">
            <v>0.16058369995548416</v>
          </cell>
          <cell r="N99">
            <v>0.11547777792889136</v>
          </cell>
          <cell r="O99">
            <v>0.12886401038974626</v>
          </cell>
        </row>
        <row r="100">
          <cell r="B100">
            <v>36800</v>
          </cell>
          <cell r="M100">
            <v>0.16473126059937315</v>
          </cell>
          <cell r="N100">
            <v>0.12363307131051426</v>
          </cell>
          <cell r="O100">
            <v>0.13577282173756289</v>
          </cell>
        </row>
        <row r="101">
          <cell r="B101">
            <v>36831</v>
          </cell>
          <cell r="M101">
            <v>0.17211905393499838</v>
          </cell>
          <cell r="N101">
            <v>0.12120148452659651</v>
          </cell>
          <cell r="O101">
            <v>0.13620343690313685</v>
          </cell>
        </row>
        <row r="102">
          <cell r="B102">
            <v>36861</v>
          </cell>
          <cell r="M102">
            <v>0.14518359534308711</v>
          </cell>
          <cell r="N102">
            <v>0.12729403947919682</v>
          </cell>
          <cell r="O102">
            <v>0.13276074268430094</v>
          </cell>
        </row>
        <row r="103">
          <cell r="B103">
            <v>36892</v>
          </cell>
          <cell r="M103">
            <v>0.14091765594266392</v>
          </cell>
          <cell r="N103">
            <v>0.13565087925237007</v>
          </cell>
          <cell r="O103">
            <v>0.13723755651721437</v>
          </cell>
        </row>
        <row r="104">
          <cell r="B104">
            <v>36923</v>
          </cell>
          <cell r="M104">
            <v>0.14233390647069477</v>
          </cell>
          <cell r="N104">
            <v>0.13718294614324988</v>
          </cell>
          <cell r="O104">
            <v>0.13872490771841761</v>
          </cell>
        </row>
        <row r="105">
          <cell r="B105">
            <v>36951</v>
          </cell>
          <cell r="M105">
            <v>0.12525083424936967</v>
          </cell>
          <cell r="N105">
            <v>0.14309793310027374</v>
          </cell>
          <cell r="O105">
            <v>0.13780656187560525</v>
          </cell>
        </row>
        <row r="106">
          <cell r="B106">
            <v>36982</v>
          </cell>
          <cell r="M106">
            <v>0.12965826041465234</v>
          </cell>
          <cell r="N106">
            <v>0.15030165134975393</v>
          </cell>
          <cell r="O106">
            <v>0.14394837379549119</v>
          </cell>
        </row>
        <row r="107">
          <cell r="B107">
            <v>37012</v>
          </cell>
          <cell r="M107">
            <v>0.11301724439552241</v>
          </cell>
          <cell r="N107">
            <v>0.16008583076469241</v>
          </cell>
          <cell r="O107">
            <v>0.14543265702144925</v>
          </cell>
        </row>
        <row r="108">
          <cell r="B108">
            <v>37043</v>
          </cell>
          <cell r="M108">
            <v>0.11494588288982888</v>
          </cell>
          <cell r="N108">
            <v>0.1632548754817722</v>
          </cell>
          <cell r="O108">
            <v>0.14820807288097471</v>
          </cell>
        </row>
        <row r="109">
          <cell r="B109">
            <v>37073</v>
          </cell>
          <cell r="M109">
            <v>0.10753777652499696</v>
          </cell>
          <cell r="N109">
            <v>0.17243787781861886</v>
          </cell>
          <cell r="O109">
            <v>0.15215988799823243</v>
          </cell>
        </row>
        <row r="110">
          <cell r="B110">
            <v>37104</v>
          </cell>
          <cell r="M110">
            <v>0.10215240144480164</v>
          </cell>
          <cell r="N110">
            <v>0.17354175564920848</v>
          </cell>
          <cell r="O110">
            <v>0.15151677142496034</v>
          </cell>
        </row>
        <row r="111">
          <cell r="B111">
            <v>37135</v>
          </cell>
          <cell r="M111">
            <v>0.10874740501099978</v>
          </cell>
          <cell r="N111">
            <v>0.18144928277830585</v>
          </cell>
          <cell r="O111">
            <v>0.159083690112513</v>
          </cell>
        </row>
        <row r="112">
          <cell r="B112">
            <v>37165</v>
          </cell>
          <cell r="M112">
            <v>0.1000626815663086</v>
          </cell>
          <cell r="N112">
            <v>0.18408704834035294</v>
          </cell>
          <cell r="O112">
            <v>0.15836399680210356</v>
          </cell>
        </row>
        <row r="113">
          <cell r="B113">
            <v>37196</v>
          </cell>
          <cell r="M113">
            <v>0.11244549961212358</v>
          </cell>
          <cell r="N113">
            <v>0.1881537943411371</v>
          </cell>
          <cell r="O113">
            <v>0.16486718281439128</v>
          </cell>
        </row>
        <row r="114">
          <cell r="B114">
            <v>37226</v>
          </cell>
          <cell r="M114">
            <v>0.12152673619870868</v>
          </cell>
          <cell r="N114">
            <v>0.19314192307459099</v>
          </cell>
          <cell r="O114">
            <v>0.17068438900507243</v>
          </cell>
        </row>
        <row r="115">
          <cell r="B115">
            <v>37257</v>
          </cell>
          <cell r="M115">
            <v>0.12437437708245835</v>
          </cell>
          <cell r="N115">
            <v>0.19544192865525822</v>
          </cell>
          <cell r="O115">
            <v>0.17360163716510324</v>
          </cell>
        </row>
        <row r="116">
          <cell r="B116">
            <v>37288</v>
          </cell>
          <cell r="M116">
            <v>0.13758797499362307</v>
          </cell>
          <cell r="N116">
            <v>0.20041251751853761</v>
          </cell>
          <cell r="O116">
            <v>0.18123052016275509</v>
          </cell>
        </row>
        <row r="117">
          <cell r="B117">
            <v>37316</v>
          </cell>
          <cell r="M117">
            <v>0.15381108789557074</v>
          </cell>
          <cell r="N117">
            <v>0.1976262636418642</v>
          </cell>
          <cell r="O117">
            <v>0.18450317309852982</v>
          </cell>
        </row>
        <row r="118">
          <cell r="B118">
            <v>37347</v>
          </cell>
          <cell r="M118">
            <v>0.14383988259431546</v>
          </cell>
          <cell r="N118">
            <v>0.19585229495874312</v>
          </cell>
          <cell r="O118">
            <v>0.17981186010310601</v>
          </cell>
        </row>
        <row r="119">
          <cell r="B119">
            <v>37377</v>
          </cell>
          <cell r="M119">
            <v>0.14069224072642883</v>
          </cell>
          <cell r="N119">
            <v>0.19552914353013451</v>
          </cell>
          <cell r="O119">
            <v>0.17865990481001903</v>
          </cell>
        </row>
        <row r="120">
          <cell r="B120">
            <v>37408</v>
          </cell>
          <cell r="M120">
            <v>0.14531640089604259</v>
          </cell>
          <cell r="N120">
            <v>0.19498285554268402</v>
          </cell>
          <cell r="O120">
            <v>0.18006572321228553</v>
          </cell>
        </row>
        <row r="121">
          <cell r="B121">
            <v>37438</v>
          </cell>
          <cell r="M121">
            <v>0.15347229482349478</v>
          </cell>
          <cell r="N121">
            <v>0.18862611189609235</v>
          </cell>
          <cell r="O121">
            <v>0.17828318943448007</v>
          </cell>
        </row>
        <row r="122">
          <cell r="B122">
            <v>37469</v>
          </cell>
          <cell r="M122">
            <v>0.1609230406095068</v>
          </cell>
          <cell r="N122">
            <v>0.18876318942748571</v>
          </cell>
          <cell r="O122">
            <v>0.18053934363231394</v>
          </cell>
        </row>
        <row r="123">
          <cell r="B123">
            <v>37500</v>
          </cell>
          <cell r="M123">
            <v>0.16402443957949164</v>
          </cell>
          <cell r="N123">
            <v>0.18866189077567874</v>
          </cell>
          <cell r="O123">
            <v>0.18139994785577485</v>
          </cell>
        </row>
        <row r="124">
          <cell r="B124">
            <v>37530</v>
          </cell>
          <cell r="M124">
            <v>0.17902948471035884</v>
          </cell>
          <cell r="N124">
            <v>0.18253743641166831</v>
          </cell>
          <cell r="O124">
            <v>0.18154633871724291</v>
          </cell>
        </row>
        <row r="125">
          <cell r="B125">
            <v>37561</v>
          </cell>
          <cell r="M125">
            <v>0.17561571995280389</v>
          </cell>
          <cell r="N125">
            <v>0.17534482607396873</v>
          </cell>
          <cell r="O125">
            <v>0.17542251928285335</v>
          </cell>
        </row>
        <row r="126">
          <cell r="B126">
            <v>37591</v>
          </cell>
          <cell r="M126">
            <v>0.16862113106376975</v>
          </cell>
          <cell r="N126">
            <v>0.17466916082303441</v>
          </cell>
          <cell r="O126">
            <v>0.17289793187885238</v>
          </cell>
        </row>
        <row r="127">
          <cell r="B127">
            <v>37622</v>
          </cell>
          <cell r="M127">
            <v>0.19637587922539534</v>
          </cell>
          <cell r="N127">
            <v>0.15919330705002821</v>
          </cell>
          <cell r="O127">
            <v>0.16966053099130507</v>
          </cell>
        </row>
        <row r="128">
          <cell r="B128">
            <v>37653</v>
          </cell>
          <cell r="M128">
            <v>0.19071451979516496</v>
          </cell>
          <cell r="N128">
            <v>0.15345580188181485</v>
          </cell>
          <cell r="O128">
            <v>0.16415515641960243</v>
          </cell>
        </row>
        <row r="129">
          <cell r="B129">
            <v>37681</v>
          </cell>
          <cell r="M129">
            <v>0.19822224298407276</v>
          </cell>
          <cell r="N129">
            <v>0.15835851985650917</v>
          </cell>
          <cell r="O129">
            <v>0.17025937540761027</v>
          </cell>
        </row>
        <row r="130">
          <cell r="B130">
            <v>37712</v>
          </cell>
          <cell r="M130">
            <v>0.20772402593253703</v>
          </cell>
          <cell r="N130">
            <v>0.15664575819215365</v>
          </cell>
          <cell r="O130">
            <v>0.1721298371328619</v>
          </cell>
        </row>
        <row r="131">
          <cell r="B131">
            <v>37742</v>
          </cell>
          <cell r="M131">
            <v>0.22550148127585756</v>
          </cell>
          <cell r="N131">
            <v>0.14340677436066351</v>
          </cell>
          <cell r="O131">
            <v>0.16788580964433275</v>
          </cell>
        </row>
        <row r="132">
          <cell r="B132">
            <v>37773</v>
          </cell>
          <cell r="M132">
            <v>0.22897267298304325</v>
          </cell>
          <cell r="N132">
            <v>0.13856836355158775</v>
          </cell>
          <cell r="O132">
            <v>0.16498566439821349</v>
          </cell>
        </row>
        <row r="133">
          <cell r="B133">
            <v>37803</v>
          </cell>
          <cell r="M133">
            <v>0.22784012965378642</v>
          </cell>
          <cell r="N133">
            <v>0.13417210009604208</v>
          </cell>
          <cell r="O133">
            <v>0.16153073560674147</v>
          </cell>
        </row>
        <row r="134">
          <cell r="B134">
            <v>37834</v>
          </cell>
          <cell r="M134">
            <v>0.23528223154279448</v>
          </cell>
          <cell r="N134">
            <v>0.12622295227260616</v>
          </cell>
          <cell r="O134">
            <v>0.15794503033689877</v>
          </cell>
        </row>
        <row r="135">
          <cell r="B135">
            <v>37865</v>
          </cell>
          <cell r="M135">
            <v>0.23885579212329699</v>
          </cell>
          <cell r="N135">
            <v>0.11778388293948527</v>
          </cell>
          <cell r="O135">
            <v>0.15283583852503013</v>
          </cell>
        </row>
        <row r="136">
          <cell r="B136">
            <v>37895</v>
          </cell>
          <cell r="M136">
            <v>0.23746764412720478</v>
          </cell>
          <cell r="N136">
            <v>0.1144819412195961</v>
          </cell>
          <cell r="O136">
            <v>0.1498763608699587</v>
          </cell>
        </row>
        <row r="137">
          <cell r="B137">
            <v>37926</v>
          </cell>
          <cell r="M137">
            <v>0.22194591820435261</v>
          </cell>
          <cell r="N137">
            <v>0.12188811195090898</v>
          </cell>
          <cell r="O137">
            <v>0.15103687401388477</v>
          </cell>
        </row>
        <row r="138">
          <cell r="B138">
            <v>37956</v>
          </cell>
          <cell r="M138">
            <v>0.19822635923839238</v>
          </cell>
          <cell r="N138">
            <v>0.11559533622616058</v>
          </cell>
          <cell r="O138">
            <v>0.14038061838466698</v>
          </cell>
        </row>
        <row r="139">
          <cell r="B139">
            <v>37987</v>
          </cell>
          <cell r="M139">
            <v>0.17576906676743209</v>
          </cell>
          <cell r="N139">
            <v>0.13021485247586995</v>
          </cell>
          <cell r="O139">
            <v>0.1445584644622</v>
          </cell>
        </row>
        <row r="140">
          <cell r="B140">
            <v>38018</v>
          </cell>
          <cell r="M140">
            <v>0.18749943478558651</v>
          </cell>
          <cell r="N140">
            <v>0.12968968441198836</v>
          </cell>
          <cell r="O140">
            <v>0.14771544323115671</v>
          </cell>
        </row>
        <row r="141">
          <cell r="B141">
            <v>38047</v>
          </cell>
          <cell r="M141">
            <v>0.19742993149474564</v>
          </cell>
          <cell r="N141">
            <v>0.13771800286992009</v>
          </cell>
          <cell r="O141">
            <v>0.15615594902057439</v>
          </cell>
        </row>
        <row r="142">
          <cell r="B142">
            <v>38078</v>
          </cell>
          <cell r="M142">
            <v>0.20146833184194723</v>
          </cell>
          <cell r="N142">
            <v>0.14203304596793553</v>
          </cell>
          <cell r="O142">
            <v>0.16076854807276253</v>
          </cell>
        </row>
        <row r="143">
          <cell r="B143">
            <v>38108</v>
          </cell>
          <cell r="M143">
            <v>0.19951710335404038</v>
          </cell>
          <cell r="N143">
            <v>0.14307651321072234</v>
          </cell>
          <cell r="O143">
            <v>0.1610234896991094</v>
          </cell>
        </row>
        <row r="144">
          <cell r="B144">
            <v>38139</v>
          </cell>
          <cell r="M144">
            <v>0.20332175018122234</v>
          </cell>
          <cell r="N144">
            <v>0.14220240834661935</v>
          </cell>
          <cell r="O144">
            <v>0.16158138343816519</v>
          </cell>
        </row>
        <row r="145">
          <cell r="B145">
            <v>38169</v>
          </cell>
          <cell r="M145">
            <v>0.20934780568897926</v>
          </cell>
          <cell r="N145">
            <v>0.14090883984133362</v>
          </cell>
          <cell r="O145">
            <v>0.16273340549028292</v>
          </cell>
        </row>
        <row r="146">
          <cell r="B146">
            <v>38200</v>
          </cell>
          <cell r="M146">
            <v>0.22032219682286924</v>
          </cell>
          <cell r="N146">
            <v>0.13947825584789575</v>
          </cell>
          <cell r="O146">
            <v>0.16521079245484716</v>
          </cell>
        </row>
        <row r="147">
          <cell r="B147">
            <v>38231</v>
          </cell>
          <cell r="M147">
            <v>0.2070799070403937</v>
          </cell>
          <cell r="N147">
            <v>0.14311238743717603</v>
          </cell>
          <cell r="O147">
            <v>0.16363499485376076</v>
          </cell>
        </row>
        <row r="148">
          <cell r="B148">
            <v>38261</v>
          </cell>
          <cell r="M148">
            <v>0.21839731783767657</v>
          </cell>
          <cell r="N148">
            <v>0.13762554857655429</v>
          </cell>
          <cell r="O148">
            <v>0.16304284515143364</v>
          </cell>
        </row>
        <row r="149">
          <cell r="B149">
            <v>38292</v>
          </cell>
          <cell r="M149">
            <v>0.21181049507211802</v>
          </cell>
          <cell r="N149">
            <v>0.14285380387283153</v>
          </cell>
          <cell r="O149">
            <v>0.1643704960422927</v>
          </cell>
        </row>
        <row r="150">
          <cell r="B150">
            <v>38322</v>
          </cell>
          <cell r="M150">
            <v>0.20596784456453787</v>
          </cell>
          <cell r="N150">
            <v>0.14518232011507926</v>
          </cell>
          <cell r="O150">
            <v>0.16453752539969435</v>
          </cell>
        </row>
        <row r="151">
          <cell r="B151">
            <v>38353</v>
          </cell>
          <cell r="M151">
            <v>0.21407795671733565</v>
          </cell>
          <cell r="N151">
            <v>0.13874580429765726</v>
          </cell>
          <cell r="O151">
            <v>0.16234575990919287</v>
          </cell>
        </row>
        <row r="152">
          <cell r="B152">
            <v>38384</v>
          </cell>
          <cell r="M152">
            <v>0.19093955273082641</v>
          </cell>
          <cell r="N152">
            <v>0.14451684310794199</v>
          </cell>
          <cell r="O152">
            <v>0.15920231054289125</v>
          </cell>
        </row>
        <row r="153">
          <cell r="B153">
            <v>38412</v>
          </cell>
          <cell r="M153">
            <v>0.179479905788964</v>
          </cell>
          <cell r="N153">
            <v>0.13614325632545476</v>
          </cell>
          <cell r="O153">
            <v>0.14974395833373255</v>
          </cell>
        </row>
        <row r="154">
          <cell r="B154">
            <v>38443</v>
          </cell>
          <cell r="M154">
            <v>0.14783036326235921</v>
          </cell>
          <cell r="N154">
            <v>0.13453242619891559</v>
          </cell>
          <cell r="O154">
            <v>0.13881688090716615</v>
          </cell>
        </row>
        <row r="155">
          <cell r="B155">
            <v>38473</v>
          </cell>
          <cell r="M155">
            <v>0.13923897822447828</v>
          </cell>
          <cell r="N155">
            <v>0.13309971392794462</v>
          </cell>
          <cell r="O155">
            <v>0.13508278536672225</v>
          </cell>
        </row>
        <row r="156">
          <cell r="B156">
            <v>38504</v>
          </cell>
          <cell r="M156">
            <v>0.1437748464525741</v>
          </cell>
          <cell r="N156">
            <v>0.1236409588036369</v>
          </cell>
          <cell r="O156">
            <v>0.12995368567882726</v>
          </cell>
        </row>
        <row r="157">
          <cell r="B157">
            <v>38534</v>
          </cell>
          <cell r="M157">
            <v>0.1259280929448312</v>
          </cell>
          <cell r="N157">
            <v>0.12401653945056879</v>
          </cell>
          <cell r="O157">
            <v>0.12462154481122645</v>
          </cell>
        </row>
        <row r="158">
          <cell r="B158">
            <v>38565</v>
          </cell>
          <cell r="M158">
            <v>0.10346031821082646</v>
          </cell>
          <cell r="N158">
            <v>0.12624715133086339</v>
          </cell>
          <cell r="O158">
            <v>0.11893377083978707</v>
          </cell>
        </row>
        <row r="159">
          <cell r="B159">
            <v>38596</v>
          </cell>
          <cell r="M159">
            <v>0.1077890765323255</v>
          </cell>
          <cell r="N159">
            <v>0.12096652339069691</v>
          </cell>
          <cell r="O159">
            <v>0.11682523443320969</v>
          </cell>
        </row>
        <row r="160">
          <cell r="B160">
            <v>38626</v>
          </cell>
          <cell r="M160">
            <v>0.10926774205870227</v>
          </cell>
          <cell r="N160">
            <v>0.12522099188515767</v>
          </cell>
          <cell r="O160">
            <v>0.12035699309399384</v>
          </cell>
        </row>
        <row r="161">
          <cell r="B161">
            <v>38657</v>
          </cell>
          <cell r="M161">
            <v>0.11358127171176702</v>
          </cell>
          <cell r="N161">
            <v>0.11317106202621297</v>
          </cell>
          <cell r="O161">
            <v>0.11329308287652928</v>
          </cell>
        </row>
        <row r="162">
          <cell r="B162">
            <v>38687</v>
          </cell>
          <cell r="M162">
            <v>0.1082996997302561</v>
          </cell>
          <cell r="N162">
            <v>0.11047191782015586</v>
          </cell>
          <cell r="O162">
            <v>0.10979526894265801</v>
          </cell>
        </row>
        <row r="163">
          <cell r="B163">
            <v>38718</v>
          </cell>
          <cell r="M163">
            <v>0.10129906717447201</v>
          </cell>
          <cell r="N163">
            <v>0.11250993378153695</v>
          </cell>
          <cell r="O163">
            <v>0.10904577885583921</v>
          </cell>
        </row>
        <row r="164">
          <cell r="B164">
            <v>38749</v>
          </cell>
          <cell r="M164">
            <v>0.10270267637376285</v>
          </cell>
          <cell r="N164">
            <v>0.11743115025437678</v>
          </cell>
          <cell r="O164">
            <v>0.11296918487972851</v>
          </cell>
        </row>
        <row r="165">
          <cell r="B165">
            <v>38777</v>
          </cell>
          <cell r="M165">
            <v>8.59334473225013E-2</v>
          </cell>
          <cell r="N165">
            <v>0.1076190971694313</v>
          </cell>
          <cell r="O165">
            <v>0.10110007213709182</v>
          </cell>
        </row>
        <row r="166">
          <cell r="B166">
            <v>38808</v>
          </cell>
          <cell r="M166">
            <v>9.6688502770989171E-2</v>
          </cell>
          <cell r="N166">
            <v>0.10548796167135888</v>
          </cell>
          <cell r="O166">
            <v>0.10283044329930235</v>
          </cell>
        </row>
        <row r="167">
          <cell r="B167">
            <v>38838</v>
          </cell>
          <cell r="M167">
            <v>7.6579849008792111E-2</v>
          </cell>
          <cell r="N167">
            <v>0.10780885739860646</v>
          </cell>
          <cell r="O167">
            <v>9.8246301339419917E-2</v>
          </cell>
        </row>
        <row r="168">
          <cell r="B168">
            <v>38869</v>
          </cell>
          <cell r="M168">
            <v>5.7335215357329217E-2</v>
          </cell>
          <cell r="N168">
            <v>0.10913827413942001</v>
          </cell>
          <cell r="O168">
            <v>9.3292046614107171E-2</v>
          </cell>
        </row>
        <row r="169">
          <cell r="B169">
            <v>38899</v>
          </cell>
          <cell r="M169">
            <v>5.9007291137218587E-2</v>
          </cell>
          <cell r="N169">
            <v>0.10619897593087702</v>
          </cell>
          <cell r="O169">
            <v>9.1768129956936395E-2</v>
          </cell>
        </row>
        <row r="170">
          <cell r="B170">
            <v>38930</v>
          </cell>
          <cell r="M170">
            <v>4.014279904126572E-2</v>
          </cell>
          <cell r="N170">
            <v>0.10168048990169298</v>
          </cell>
          <cell r="O170">
            <v>8.2802482477702499E-2</v>
          </cell>
        </row>
        <row r="171">
          <cell r="B171">
            <v>38961</v>
          </cell>
          <cell r="M171">
            <v>2.7966043836589183E-2</v>
          </cell>
          <cell r="N171">
            <v>9.99302491425198E-2</v>
          </cell>
          <cell r="O171">
            <v>7.779361253744721E-2</v>
          </cell>
        </row>
        <row r="172">
          <cell r="B172">
            <v>38991</v>
          </cell>
          <cell r="M172">
            <v>8.8639848727087855E-3</v>
          </cell>
          <cell r="N172">
            <v>0.10347929604760853</v>
          </cell>
          <cell r="O172">
            <v>7.4497524374124824E-2</v>
          </cell>
        </row>
        <row r="173">
          <cell r="B173">
            <v>39022</v>
          </cell>
          <cell r="M173">
            <v>1.1622815538872899E-2</v>
          </cell>
          <cell r="N173">
            <v>0.10023410074295547</v>
          </cell>
          <cell r="O173">
            <v>7.3362595353234417E-2</v>
          </cell>
        </row>
        <row r="174">
          <cell r="B174">
            <v>39052</v>
          </cell>
          <cell r="M174">
            <v>1.5288044808667411E-2</v>
          </cell>
          <cell r="N174">
            <v>9.6060282862676427E-2</v>
          </cell>
          <cell r="O174">
            <v>7.1273660470328126E-2</v>
          </cell>
        </row>
        <row r="175">
          <cell r="B175">
            <v>39083</v>
          </cell>
          <cell r="M175">
            <v>4.6959866847573473E-4</v>
          </cell>
          <cell r="N175">
            <v>8.7375991213054505E-2</v>
          </cell>
          <cell r="O175">
            <v>6.0885958963242004E-2</v>
          </cell>
        </row>
        <row r="176">
          <cell r="B176">
            <v>39114</v>
          </cell>
          <cell r="M176">
            <v>4.4585230654936581E-3</v>
          </cell>
          <cell r="N176">
            <v>7.3664101031239992E-2</v>
          </cell>
          <cell r="O176">
            <v>5.2877816644874454E-2</v>
          </cell>
        </row>
        <row r="177">
          <cell r="B177">
            <v>39142</v>
          </cell>
          <cell r="M177">
            <v>1.1140982678646161E-2</v>
          </cell>
          <cell r="N177">
            <v>7.718692167527097E-2</v>
          </cell>
          <cell r="O177">
            <v>5.751786596153341E-2</v>
          </cell>
        </row>
        <row r="178">
          <cell r="B178">
            <v>39173</v>
          </cell>
          <cell r="M178">
            <v>8.3002817456407918E-3</v>
          </cell>
          <cell r="N178">
            <v>7.4213538977529803E-2</v>
          </cell>
          <cell r="O178">
            <v>5.4639771145991833E-2</v>
          </cell>
        </row>
        <row r="179">
          <cell r="B179">
            <v>39203</v>
          </cell>
          <cell r="M179">
            <v>3.0968820538401776E-3</v>
          </cell>
          <cell r="N179">
            <v>6.7203313174203805E-2</v>
          </cell>
          <cell r="O179">
            <v>4.8436740760422925E-2</v>
          </cell>
        </row>
        <row r="180">
          <cell r="B180">
            <v>39234</v>
          </cell>
          <cell r="M180">
            <v>1.2053845695646492E-2</v>
          </cell>
          <cell r="N180">
            <v>6.6755213549531289E-2</v>
          </cell>
          <cell r="O180">
            <v>5.091281977691442E-2</v>
          </cell>
        </row>
        <row r="181">
          <cell r="B181">
            <v>39264</v>
          </cell>
          <cell r="M181">
            <v>1.4494091857614411E-2</v>
          </cell>
          <cell r="N181">
            <v>6.1596772091506935E-2</v>
          </cell>
          <cell r="O181">
            <v>4.8068311943245901E-2</v>
          </cell>
        </row>
        <row r="182">
          <cell r="B182">
            <v>39295</v>
          </cell>
          <cell r="M182">
            <v>2.1611513652137093E-2</v>
          </cell>
          <cell r="N182">
            <v>5.5376674251554903E-2</v>
          </cell>
          <cell r="O182">
            <v>4.5761192998498901E-2</v>
          </cell>
        </row>
        <row r="183">
          <cell r="B183">
            <v>39326</v>
          </cell>
          <cell r="M183">
            <v>3.9181510910739625E-2</v>
          </cell>
          <cell r="N183">
            <v>5.3084132182453558E-2</v>
          </cell>
          <cell r="O183">
            <v>4.9123672925809103E-2</v>
          </cell>
        </row>
        <row r="184">
          <cell r="B184">
            <v>39356</v>
          </cell>
          <cell r="M184">
            <v>7.592602877611454E-2</v>
          </cell>
          <cell r="N184">
            <v>3.552076023684525E-2</v>
          </cell>
          <cell r="O184">
            <v>4.6758604070454179E-2</v>
          </cell>
        </row>
        <row r="185">
          <cell r="B185">
            <v>39387</v>
          </cell>
          <cell r="M185">
            <v>7.4802973952509788E-2</v>
          </cell>
          <cell r="N185">
            <v>3.6444272404504208E-2</v>
          </cell>
          <cell r="O185">
            <v>4.7193762285956842E-2</v>
          </cell>
        </row>
        <row r="186">
          <cell r="B186">
            <v>39417</v>
          </cell>
          <cell r="M186">
            <v>7.3657256037150898E-2</v>
          </cell>
          <cell r="N186">
            <v>3.6203631842509632E-2</v>
          </cell>
          <cell r="O186">
            <v>4.6873740022640886E-2</v>
          </cell>
        </row>
        <row r="187">
          <cell r="B187">
            <v>39448</v>
          </cell>
          <cell r="M187">
            <v>8.6724322597007575E-2</v>
          </cell>
          <cell r="N187">
            <v>3.5667863495157937E-2</v>
          </cell>
          <cell r="O187">
            <v>4.9893900114599932E-2</v>
          </cell>
        </row>
        <row r="188">
          <cell r="B188">
            <v>39479</v>
          </cell>
          <cell r="M188">
            <v>8.5737096087298736E-2</v>
          </cell>
          <cell r="N188">
            <v>3.9204985076118692E-2</v>
          </cell>
          <cell r="O188">
            <v>5.238032432029005E-2</v>
          </cell>
        </row>
        <row r="189">
          <cell r="B189">
            <v>39508</v>
          </cell>
          <cell r="M189">
            <v>9.3510005043109024E-2</v>
          </cell>
          <cell r="N189">
            <v>3.8522074232530956E-2</v>
          </cell>
          <cell r="O189">
            <v>5.395064736157229E-2</v>
          </cell>
        </row>
        <row r="190">
          <cell r="B190">
            <v>39539</v>
          </cell>
          <cell r="M190">
            <v>8.23201711656667E-2</v>
          </cell>
          <cell r="N190">
            <v>3.6221517442722506E-2</v>
          </cell>
          <cell r="O190">
            <v>4.9287615404621565E-2</v>
          </cell>
        </row>
        <row r="191">
          <cell r="B191">
            <v>39569</v>
          </cell>
          <cell r="M191">
            <v>0.10459372800207345</v>
          </cell>
          <cell r="N191">
            <v>3.0824623887213853E-2</v>
          </cell>
          <cell r="O191">
            <v>5.1914209293156821E-2</v>
          </cell>
        </row>
        <row r="192">
          <cell r="B192">
            <v>39600</v>
          </cell>
          <cell r="M192">
            <v>0.1068904079100006</v>
          </cell>
          <cell r="N192">
            <v>2.6155226620663496E-2</v>
          </cell>
          <cell r="O192">
            <v>4.914086957763053E-2</v>
          </cell>
        </row>
        <row r="193">
          <cell r="B193">
            <v>39630</v>
          </cell>
          <cell r="M193">
            <v>9.8473658604523617E-2</v>
          </cell>
          <cell r="N193">
            <v>2.3720830073409971E-2</v>
          </cell>
          <cell r="O193">
            <v>4.5005186510110429E-2</v>
          </cell>
        </row>
        <row r="194">
          <cell r="B194">
            <v>39661</v>
          </cell>
          <cell r="M194">
            <v>0.10861272240320674</v>
          </cell>
          <cell r="N194">
            <v>2.1950284750221982E-2</v>
          </cell>
          <cell r="O194">
            <v>4.7104102682284266E-2</v>
          </cell>
        </row>
        <row r="195">
          <cell r="B195">
            <v>39692</v>
          </cell>
          <cell r="M195">
            <v>9.8587318451814676E-2</v>
          </cell>
          <cell r="N195">
            <v>1.8152252366845811E-2</v>
          </cell>
          <cell r="O195">
            <v>4.1623369729111959E-2</v>
          </cell>
        </row>
        <row r="196">
          <cell r="B196">
            <v>39722</v>
          </cell>
          <cell r="M196">
            <v>7.6029762255201527E-2</v>
          </cell>
          <cell r="N196">
            <v>2.032632039375315E-2</v>
          </cell>
          <cell r="O196">
            <v>3.6092077049663773E-2</v>
          </cell>
        </row>
        <row r="197">
          <cell r="B197">
            <v>39753</v>
          </cell>
          <cell r="M197">
            <v>7.8437743163384699E-2</v>
          </cell>
          <cell r="N197">
            <v>1.5943785686297396E-2</v>
          </cell>
          <cell r="O197">
            <v>3.3698160170564151E-2</v>
          </cell>
        </row>
        <row r="198">
          <cell r="B198">
            <v>39783</v>
          </cell>
          <cell r="M198">
            <v>7.0875030268343631E-2</v>
          </cell>
          <cell r="N198">
            <v>8.0982687499739914E-3</v>
          </cell>
          <cell r="O198">
            <v>2.4355769052498255E-2</v>
          </cell>
        </row>
        <row r="199">
          <cell r="B199">
            <v>39814</v>
          </cell>
          <cell r="M199">
            <v>8.569115774367031E-2</v>
          </cell>
          <cell r="N199">
            <v>3.2259086035761886E-3</v>
          </cell>
          <cell r="O199">
            <v>2.3358466981407089E-2</v>
          </cell>
        </row>
        <row r="200">
          <cell r="B200">
            <v>39845</v>
          </cell>
          <cell r="M200">
            <v>8.0955857433195E-2</v>
          </cell>
          <cell r="N200">
            <v>-6.2388058056962459E-3</v>
          </cell>
          <cell r="O200">
            <v>1.5033418186690684E-2</v>
          </cell>
        </row>
        <row r="201">
          <cell r="B201">
            <v>39873</v>
          </cell>
          <cell r="M201">
            <v>8.5924412010068618E-2</v>
          </cell>
          <cell r="N201">
            <v>-1.2462492605917586E-2</v>
          </cell>
          <cell r="O201">
            <v>1.14011663409328E-2</v>
          </cell>
        </row>
        <row r="202">
          <cell r="B202">
            <v>39904</v>
          </cell>
          <cell r="M202">
            <v>9.7642972308866538E-2</v>
          </cell>
          <cell r="N202">
            <v>-1.5620857035758218E-2</v>
          </cell>
          <cell r="O202">
            <v>1.1910703979961745E-2</v>
          </cell>
        </row>
        <row r="203">
          <cell r="B203">
            <v>39934</v>
          </cell>
          <cell r="M203">
            <v>8.5181756479554505E-2</v>
          </cell>
          <cell r="N203">
            <v>-2.0416029770563671E-2</v>
          </cell>
          <cell r="O203">
            <v>5.8245786048589654E-3</v>
          </cell>
        </row>
        <row r="204">
          <cell r="B204">
            <v>39965</v>
          </cell>
          <cell r="M204">
            <v>0.11211348917334751</v>
          </cell>
          <cell r="N204">
            <v>-3.30517886937578E-2</v>
          </cell>
          <cell r="O204">
            <v>2.0297684219130474E-3</v>
          </cell>
        </row>
        <row r="205">
          <cell r="B205">
            <v>39995</v>
          </cell>
          <cell r="M205">
            <v>8.6331988494185552E-2</v>
          </cell>
          <cell r="N205">
            <v>-3.0838938167959573E-2</v>
          </cell>
          <cell r="O205">
            <v>-2.4881915761546525E-3</v>
          </cell>
        </row>
        <row r="206">
          <cell r="B206">
            <v>40026</v>
          </cell>
          <cell r="M206">
            <v>8.0909004528970874E-2</v>
          </cell>
          <cell r="N206">
            <v>-3.4812765238193655E-2</v>
          </cell>
          <cell r="O206">
            <v>-6.416137863098248E-3</v>
          </cell>
        </row>
        <row r="207">
          <cell r="B207">
            <v>40057</v>
          </cell>
          <cell r="M207">
            <v>7.5821009920495008E-2</v>
          </cell>
          <cell r="N207">
            <v>-3.9593922741732679E-2</v>
          </cell>
          <cell r="O207">
            <v>-1.1221657299870902E-2</v>
          </cell>
        </row>
        <row r="208">
          <cell r="B208">
            <v>40087</v>
          </cell>
          <cell r="M208">
            <v>7.62901300940515E-2</v>
          </cell>
          <cell r="N208">
            <v>-4.1089362363625592E-2</v>
          </cell>
          <cell r="O208">
            <v>-1.1900774974269224E-2</v>
          </cell>
        </row>
        <row r="209">
          <cell r="B209">
            <v>40118</v>
          </cell>
          <cell r="M209">
            <v>7.4760520834974864E-2</v>
          </cell>
          <cell r="N209">
            <v>-4.6605442455145862E-2</v>
          </cell>
          <cell r="O209">
            <v>-1.6756716065385868E-2</v>
          </cell>
        </row>
        <row r="210">
          <cell r="B210">
            <v>40148</v>
          </cell>
          <cell r="M210">
            <v>8.7197194660121546E-2</v>
          </cell>
          <cell r="N210">
            <v>-4.704021237367817E-2</v>
          </cell>
          <cell r="O210">
            <v>-1.3585433329793228E-2</v>
          </cell>
        </row>
        <row r="211">
          <cell r="B211">
            <v>40179</v>
          </cell>
          <cell r="M211">
            <v>6.9446124917176943E-2</v>
          </cell>
          <cell r="N211">
            <v>-5.3381197130173308E-2</v>
          </cell>
          <cell r="O211">
            <v>-1.3706833211851843E-2</v>
          </cell>
        </row>
        <row r="212">
          <cell r="B212">
            <v>40210</v>
          </cell>
          <cell r="M212">
            <v>7.2956898554336957E-2</v>
          </cell>
          <cell r="N212">
            <v>-5.5342816289713492E-2</v>
          </cell>
          <cell r="O212">
            <v>-1.3857729385627127E-2</v>
          </cell>
        </row>
        <row r="213">
          <cell r="B213">
            <v>40238</v>
          </cell>
          <cell r="M213">
            <v>6.5480615989404578E-2</v>
          </cell>
          <cell r="N213">
            <v>-5.7417148166356236E-2</v>
          </cell>
          <cell r="O213">
            <v>-1.7650008612128842E-2</v>
          </cell>
        </row>
        <row r="214">
          <cell r="B214">
            <v>40269</v>
          </cell>
          <cell r="M214">
            <v>6.4448522981201961E-2</v>
          </cell>
          <cell r="N214">
            <v>-6.473288634854435E-2</v>
          </cell>
          <cell r="O214">
            <v>-2.234017627973417E-2</v>
          </cell>
        </row>
        <row r="215">
          <cell r="B215">
            <v>40299</v>
          </cell>
          <cell r="M215">
            <v>6.475424499180904E-2</v>
          </cell>
          <cell r="N215">
            <v>-6.3504017544153801E-2</v>
          </cell>
          <cell r="O215">
            <v>-2.1983919050340472E-2</v>
          </cell>
        </row>
        <row r="216">
          <cell r="B216">
            <v>40330</v>
          </cell>
          <cell r="M216">
            <v>4.195537389368087E-2</v>
          </cell>
          <cell r="N216">
            <v>-3.8900125653232642E-2</v>
          </cell>
          <cell r="O216">
            <v>-1.1460049925422822E-2</v>
          </cell>
        </row>
        <row r="217">
          <cell r="B217">
            <v>40360</v>
          </cell>
          <cell r="M217">
            <v>6.9316838850617568E-2</v>
          </cell>
          <cell r="N217">
            <v>-5.0423153389216879E-2</v>
          </cell>
          <cell r="O217">
            <v>-1.0363512725324542E-2</v>
          </cell>
        </row>
        <row r="218">
          <cell r="B218">
            <v>40391</v>
          </cell>
          <cell r="M218">
            <v>7.0662095415265469E-2</v>
          </cell>
          <cell r="N218">
            <v>-5.1084357459182161E-2</v>
          </cell>
          <cell r="O218">
            <v>-1.0049771211776859E-2</v>
          </cell>
        </row>
        <row r="219">
          <cell r="B219">
            <v>40422</v>
          </cell>
          <cell r="M219">
            <v>7.3430720694300122E-2</v>
          </cell>
          <cell r="N219">
            <v>-5.001009786086108E-2</v>
          </cell>
          <cell r="O219">
            <v>-8.1188844900488277E-3</v>
          </cell>
        </row>
        <row r="220">
          <cell r="B220">
            <v>40452</v>
          </cell>
          <cell r="M220">
            <v>8.0836153359849172E-2</v>
          </cell>
          <cell r="N220">
            <v>-5.4229509871463133E-2</v>
          </cell>
          <cell r="O220">
            <v>-8.3847545934137013E-3</v>
          </cell>
        </row>
        <row r="221">
          <cell r="B221">
            <v>40483</v>
          </cell>
          <cell r="M221">
            <v>7.1372799148686994E-2</v>
          </cell>
          <cell r="N221">
            <v>-5.0319755130883825E-2</v>
          </cell>
          <cell r="O221">
            <v>-8.4387142241656443E-3</v>
          </cell>
        </row>
        <row r="222">
          <cell r="B222">
            <v>40513</v>
          </cell>
          <cell r="M222">
            <v>5.614565314841391E-2</v>
          </cell>
          <cell r="N222">
            <v>-5.2234475820062354E-2</v>
          </cell>
          <cell r="O222">
            <v>-1.4575438281709707E-2</v>
          </cell>
        </row>
        <row r="223">
          <cell r="B223">
            <v>40544</v>
          </cell>
          <cell r="M223">
            <v>4.7522173809982027E-2</v>
          </cell>
          <cell r="N223">
            <v>-6.3421731097173639E-2</v>
          </cell>
          <cell r="O223">
            <v>-2.2969192458561771E-2</v>
          </cell>
        </row>
        <row r="224">
          <cell r="B224">
            <v>40575</v>
          </cell>
          <cell r="M224">
            <v>4.5950350140827823E-2</v>
          </cell>
          <cell r="N224">
            <v>-6.0714273482028291E-2</v>
          </cell>
          <cell r="O224">
            <v>-2.1548969908083415E-2</v>
          </cell>
        </row>
        <row r="225">
          <cell r="B225">
            <v>40603</v>
          </cell>
          <cell r="M225">
            <v>4.7237962862232141E-2</v>
          </cell>
          <cell r="N225">
            <v>-5.8752317613355753E-2</v>
          </cell>
          <cell r="O225">
            <v>-1.9937621703847386E-2</v>
          </cell>
        </row>
        <row r="226">
          <cell r="B226">
            <v>40634</v>
          </cell>
          <cell r="M226">
            <v>5.0431828284763114E-2</v>
          </cell>
          <cell r="N226">
            <v>-5.590496044927884E-2</v>
          </cell>
          <cell r="O226">
            <v>-1.4938776657405728E-2</v>
          </cell>
        </row>
        <row r="227">
          <cell r="B227">
            <v>40664</v>
          </cell>
          <cell r="M227">
            <v>4.8030741878393846E-2</v>
          </cell>
          <cell r="N227">
            <v>-5.502540680812118E-2</v>
          </cell>
          <cell r="O227">
            <v>-1.5324336311227982E-2</v>
          </cell>
        </row>
        <row r="228">
          <cell r="B228">
            <v>40695</v>
          </cell>
          <cell r="M228">
            <v>4.4396009641570533E-2</v>
          </cell>
          <cell r="N228">
            <v>-7.2799733496762498E-2</v>
          </cell>
          <cell r="O228">
            <v>-2.801072753774303E-2</v>
          </cell>
        </row>
        <row r="229">
          <cell r="B229">
            <v>40725</v>
          </cell>
          <cell r="M229">
            <v>4.906620797093586E-2</v>
          </cell>
          <cell r="N229">
            <v>-7.2273531014527603E-2</v>
          </cell>
          <cell r="O229">
            <v>-2.5618489176369108E-2</v>
          </cell>
        </row>
        <row r="230">
          <cell r="B230">
            <v>40756</v>
          </cell>
          <cell r="M230">
            <v>4.0893411121255996E-2</v>
          </cell>
          <cell r="N230">
            <v>-6.8453892072236067E-2</v>
          </cell>
          <cell r="O230">
            <v>-2.6084491451368264E-2</v>
          </cell>
        </row>
        <row r="231">
          <cell r="B231">
            <v>40787</v>
          </cell>
          <cell r="M231">
            <v>4.0929225285124327E-2</v>
          </cell>
          <cell r="N231">
            <v>-7.1229612884169513E-2</v>
          </cell>
          <cell r="O231">
            <v>-2.7226555938831165E-2</v>
          </cell>
        </row>
        <row r="232">
          <cell r="B232">
            <v>40817</v>
          </cell>
          <cell r="M232">
            <v>3.9032911877241006E-2</v>
          </cell>
          <cell r="N232">
            <v>-6.5109807953386944E-2</v>
          </cell>
          <cell r="O232">
            <v>-2.4154823635587963E-2</v>
          </cell>
        </row>
        <row r="233">
          <cell r="B233">
            <v>40848</v>
          </cell>
          <cell r="M233">
            <v>3.9959284912859605E-2</v>
          </cell>
          <cell r="N233">
            <v>-6.7532882840447672E-2</v>
          </cell>
          <cell r="O233">
            <v>-2.5012074526694072E-2</v>
          </cell>
        </row>
        <row r="234">
          <cell r="B234">
            <v>40878</v>
          </cell>
          <cell r="M234">
            <v>5.2124664570139201E-2</v>
          </cell>
          <cell r="N234">
            <v>-6.8121629764223979E-2</v>
          </cell>
          <cell r="O234">
            <v>-2.0331514259203209E-2</v>
          </cell>
        </row>
        <row r="235">
          <cell r="B235">
            <v>40909</v>
          </cell>
          <cell r="M235">
            <v>5.2800650656229076E-2</v>
          </cell>
          <cell r="N235">
            <v>-5.5716317471536381E-2</v>
          </cell>
          <cell r="O235">
            <v>-1.246501281032053E-2</v>
          </cell>
        </row>
        <row r="236">
          <cell r="B236">
            <v>40940</v>
          </cell>
          <cell r="M236">
            <v>4.6055485159007592E-2</v>
          </cell>
          <cell r="N236">
            <v>-5.8369688974815204E-2</v>
          </cell>
          <cell r="O236">
            <v>-1.6692770460709383E-2</v>
          </cell>
        </row>
        <row r="237">
          <cell r="B237">
            <v>40969</v>
          </cell>
          <cell r="M237">
            <v>5.1314678348855614E-2</v>
          </cell>
          <cell r="N237">
            <v>-5.7497044072840287E-2</v>
          </cell>
          <cell r="O237">
            <v>-1.3933203222843304E-2</v>
          </cell>
        </row>
        <row r="238">
          <cell r="B238">
            <v>41000</v>
          </cell>
          <cell r="M238">
            <v>4.1027602360099502E-2</v>
          </cell>
          <cell r="N238">
            <v>-5.9539404087056713E-2</v>
          </cell>
          <cell r="O238">
            <v>-1.8763226692256718E-2</v>
          </cell>
        </row>
        <row r="239">
          <cell r="B239">
            <v>41030</v>
          </cell>
          <cell r="M239">
            <v>3.9699400124469708E-2</v>
          </cell>
          <cell r="N239">
            <v>-6.0693201844285061E-2</v>
          </cell>
          <cell r="O239">
            <v>-1.9833966651251256E-2</v>
          </cell>
        </row>
        <row r="240">
          <cell r="B240">
            <v>41061</v>
          </cell>
          <cell r="M240">
            <v>4.4993259251169038E-2</v>
          </cell>
          <cell r="N240">
            <v>-6.2415629559597008E-2</v>
          </cell>
          <cell r="O240">
            <v>-1.7857280748135751E-2</v>
          </cell>
        </row>
        <row r="241">
          <cell r="B241">
            <v>41091</v>
          </cell>
          <cell r="M241">
            <v>3.7758121243200771E-2</v>
          </cell>
          <cell r="N241">
            <v>-6.2685061178818113E-2</v>
          </cell>
          <cell r="O241">
            <v>-2.0872391053189498E-2</v>
          </cell>
        </row>
        <row r="242">
          <cell r="B242">
            <v>41122</v>
          </cell>
          <cell r="M242">
            <v>3.8882207390503964E-2</v>
          </cell>
          <cell r="N242">
            <v>-6.7505576390360811E-2</v>
          </cell>
          <cell r="O242">
            <v>-2.3040337648288722E-2</v>
          </cell>
        </row>
        <row r="243">
          <cell r="B243">
            <v>41153</v>
          </cell>
          <cell r="M243">
            <v>4.8707235470943688E-2</v>
          </cell>
          <cell r="N243">
            <v>-6.6424351218591249E-2</v>
          </cell>
          <cell r="O243">
            <v>-1.80161854352755E-2</v>
          </cell>
        </row>
        <row r="244">
          <cell r="B244">
            <v>41183</v>
          </cell>
          <cell r="M244">
            <v>4.9726433399389425E-2</v>
          </cell>
          <cell r="N244">
            <v>-7.6527276225209828E-2</v>
          </cell>
          <cell r="O244">
            <v>-2.3986543008314376E-2</v>
          </cell>
        </row>
        <row r="245">
          <cell r="B245">
            <v>41214</v>
          </cell>
          <cell r="M245">
            <v>5.237177104536328E-2</v>
          </cell>
          <cell r="N245">
            <v>-7.3064373805698302E-2</v>
          </cell>
          <cell r="O245">
            <v>-2.0344834570170889E-2</v>
          </cell>
        </row>
        <row r="246">
          <cell r="B246">
            <v>41244</v>
          </cell>
          <cell r="M246">
            <v>5.5752631506044814E-2</v>
          </cell>
          <cell r="N246">
            <v>-6.5992519380934311E-2</v>
          </cell>
          <cell r="O246">
            <v>-1.4085371965256499E-2</v>
          </cell>
        </row>
        <row r="247">
          <cell r="B247">
            <v>41275</v>
          </cell>
          <cell r="M247">
            <v>5.2084747291214262E-2</v>
          </cell>
          <cell r="N247">
            <v>-6.8083620659303956E-2</v>
          </cell>
          <cell r="O247">
            <v>-1.6316617779771225E-2</v>
          </cell>
        </row>
        <row r="248">
          <cell r="B248">
            <v>41306</v>
          </cell>
          <cell r="M248">
            <v>6.6280189733934902E-2</v>
          </cell>
          <cell r="N248">
            <v>-6.7730857479180728E-2</v>
          </cell>
          <cell r="O248">
            <v>-1.0083491022314539E-2</v>
          </cell>
        </row>
        <row r="249">
          <cell r="B249">
            <v>41334</v>
          </cell>
          <cell r="M249">
            <v>6.176415210638897E-2</v>
          </cell>
          <cell r="N249">
            <v>-8.2311877263694488E-2</v>
          </cell>
          <cell r="O249">
            <v>-2.0246994698238541E-2</v>
          </cell>
        </row>
        <row r="250">
          <cell r="B250">
            <v>41365</v>
          </cell>
          <cell r="M250">
            <v>6.0261578592588627E-2</v>
          </cell>
          <cell r="N250">
            <v>-6.6927862641918634E-2</v>
          </cell>
          <cell r="O250">
            <v>-1.1572765318968559E-2</v>
          </cell>
        </row>
        <row r="251">
          <cell r="B251">
            <v>41395</v>
          </cell>
          <cell r="M251">
            <v>6.6688827378312387E-2</v>
          </cell>
          <cell r="N251">
            <v>-6.6546698999396914E-2</v>
          </cell>
          <cell r="O251">
            <v>-8.4316733078502182E-3</v>
          </cell>
        </row>
        <row r="252">
          <cell r="B252">
            <v>41426</v>
          </cell>
          <cell r="M252">
            <v>7.2614557553837722E-2</v>
          </cell>
          <cell r="N252">
            <v>-6.5455586475712701E-2</v>
          </cell>
          <cell r="O252">
            <v>-5.0076336985515058E-3</v>
          </cell>
        </row>
        <row r="253">
          <cell r="B253">
            <v>41456</v>
          </cell>
          <cell r="M253">
            <v>6.3260325503000203E-2</v>
          </cell>
          <cell r="N253">
            <v>-5.6248161564713461E-2</v>
          </cell>
          <cell r="O253">
            <v>-2.4159546803593779E-3</v>
          </cell>
        </row>
        <row r="254">
          <cell r="B254">
            <v>41487</v>
          </cell>
          <cell r="M254">
            <v>6.5879336901485175E-2</v>
          </cell>
          <cell r="N254">
            <v>-4.8478039315328125E-2</v>
          </cell>
          <cell r="O254">
            <v>3.543627385614645E-3</v>
          </cell>
        </row>
        <row r="255">
          <cell r="B255">
            <v>41518</v>
          </cell>
          <cell r="M255">
            <v>6.0517823182168362E-2</v>
          </cell>
          <cell r="N255">
            <v>-4.0250189764963307E-2</v>
          </cell>
          <cell r="O255">
            <v>5.9224302646856408E-3</v>
          </cell>
        </row>
        <row r="256">
          <cell r="B256">
            <v>41548</v>
          </cell>
          <cell r="M256">
            <v>5.4919808290543992E-2</v>
          </cell>
          <cell r="N256">
            <v>-2.9984688349312671E-2</v>
          </cell>
          <cell r="O256">
            <v>9.2070849910779184E-3</v>
          </cell>
        </row>
        <row r="257">
          <cell r="B257">
            <v>41579</v>
          </cell>
          <cell r="M257">
            <v>5.6293267506329014E-2</v>
          </cell>
          <cell r="N257">
            <v>-3.1831529944207015E-2</v>
          </cell>
          <cell r="O257">
            <v>9.2487719793965528E-3</v>
          </cell>
        </row>
        <row r="258">
          <cell r="B258">
            <v>41609</v>
          </cell>
          <cell r="M258">
            <v>4.343642215772503E-2</v>
          </cell>
          <cell r="N258">
            <v>-3.336757516283817E-2</v>
          </cell>
          <cell r="O258">
            <v>2.5991870305248632E-3</v>
          </cell>
        </row>
        <row r="259">
          <cell r="B259">
            <v>41640</v>
          </cell>
          <cell r="M259">
            <v>4.4948173246502021E-2</v>
          </cell>
          <cell r="N259">
            <v>-2.3854191731431773E-2</v>
          </cell>
          <cell r="O259">
            <v>8.3658697510109459E-3</v>
          </cell>
        </row>
        <row r="260">
          <cell r="B260">
            <v>41671</v>
          </cell>
          <cell r="M260">
            <v>3.6069493320779022E-2</v>
          </cell>
          <cell r="N260">
            <v>-2.1237253649427079E-2</v>
          </cell>
          <cell r="O260">
            <v>5.7264170828319472E-3</v>
          </cell>
        </row>
        <row r="261">
          <cell r="B261">
            <v>41699</v>
          </cell>
          <cell r="M261">
            <v>3.0862535187360152E-2</v>
          </cell>
          <cell r="N261">
            <v>8.558668698009253E-3</v>
          </cell>
          <cell r="O261">
            <v>1.910444874335071E-2</v>
          </cell>
        </row>
        <row r="262">
          <cell r="B262">
            <v>41730</v>
          </cell>
          <cell r="M262">
            <v>3.3560575753192712E-2</v>
          </cell>
          <cell r="N262">
            <v>4.1595752179621748E-3</v>
          </cell>
          <cell r="O262">
            <v>1.8042809730400178E-2</v>
          </cell>
        </row>
        <row r="263">
          <cell r="B263">
            <v>41760</v>
          </cell>
          <cell r="M263">
            <v>2.7465413538794614E-2</v>
          </cell>
          <cell r="N263">
            <v>1.2078213414626005E-2</v>
          </cell>
          <cell r="O263">
            <v>1.9397822081353766E-2</v>
          </cell>
        </row>
        <row r="264">
          <cell r="B264">
            <v>41791</v>
          </cell>
          <cell r="M264">
            <v>1.823654180872647E-2</v>
          </cell>
          <cell r="N264">
            <v>2.3447954149491856E-2</v>
          </cell>
          <cell r="O264">
            <v>2.0952773725586127E-2</v>
          </cell>
        </row>
        <row r="265">
          <cell r="B265">
            <v>41821</v>
          </cell>
          <cell r="M265">
            <v>2.3413116370167852E-2</v>
          </cell>
          <cell r="N265">
            <v>2.7233617899825813E-2</v>
          </cell>
          <cell r="O265">
            <v>2.5412062474966302E-2</v>
          </cell>
        </row>
        <row r="266">
          <cell r="B266">
            <v>41852</v>
          </cell>
          <cell r="M266">
            <v>2.6882040294429199E-2</v>
          </cell>
          <cell r="N266">
            <v>2.3181957211582116E-2</v>
          </cell>
          <cell r="O266">
            <v>2.4949773426228727E-2</v>
          </cell>
        </row>
        <row r="267">
          <cell r="B267">
            <v>41883</v>
          </cell>
          <cell r="M267">
            <v>1.7890470001084235E-2</v>
          </cell>
          <cell r="N267">
            <v>2.6329498115979622E-2</v>
          </cell>
          <cell r="O267">
            <v>2.2285964229659783E-2</v>
          </cell>
        </row>
        <row r="268">
          <cell r="B268">
            <v>41913</v>
          </cell>
          <cell r="M268">
            <v>2.4712411576619298E-2</v>
          </cell>
          <cell r="N268">
            <v>3.2498916581177539E-2</v>
          </cell>
          <cell r="O268">
            <v>2.8666392976725241E-2</v>
          </cell>
        </row>
        <row r="269">
          <cell r="B269">
            <v>41944</v>
          </cell>
          <cell r="M269">
            <v>2.2833131711287313E-2</v>
          </cell>
          <cell r="N269">
            <v>3.9315933992063234E-2</v>
          </cell>
          <cell r="O269">
            <v>3.1084662593669155E-2</v>
          </cell>
        </row>
        <row r="270">
          <cell r="B270">
            <v>41974</v>
          </cell>
          <cell r="M270">
            <v>3.1291874709784784E-2</v>
          </cell>
          <cell r="N270">
            <v>4.3568770158847192E-2</v>
          </cell>
          <cell r="O270">
            <v>3.742956981022072E-2</v>
          </cell>
        </row>
        <row r="271">
          <cell r="B271">
            <v>42005</v>
          </cell>
          <cell r="M271">
            <v>3.1609325810857181E-2</v>
          </cell>
          <cell r="N271">
            <v>4.227262440205215E-2</v>
          </cell>
          <cell r="O271">
            <v>3.6963341996807841E-2</v>
          </cell>
        </row>
        <row r="272">
          <cell r="B272">
            <v>42036</v>
          </cell>
          <cell r="M272">
            <v>3.2907279761419161E-2</v>
          </cell>
          <cell r="N272">
            <v>5.0787924836528608E-2</v>
          </cell>
          <cell r="O272">
            <v>4.188403566358434E-2</v>
          </cell>
        </row>
        <row r="273">
          <cell r="B273">
            <v>42064</v>
          </cell>
          <cell r="M273">
            <v>4.0711652743901539E-2</v>
          </cell>
          <cell r="N273">
            <v>4.7434284610483157E-2</v>
          </cell>
          <cell r="O273">
            <v>4.4151856243996868E-2</v>
          </cell>
        </row>
        <row r="274">
          <cell r="B274">
            <v>42095</v>
          </cell>
          <cell r="M274">
            <v>4.9194008214553664E-2</v>
          </cell>
          <cell r="N274">
            <v>4.8830648428163759E-2</v>
          </cell>
          <cell r="O274">
            <v>4.9008924496095174E-2</v>
          </cell>
        </row>
        <row r="275">
          <cell r="B275">
            <v>42125</v>
          </cell>
          <cell r="M275">
            <v>4.9223003410978849E-2</v>
          </cell>
          <cell r="N275">
            <v>4.7975822677286173E-2</v>
          </cell>
          <cell r="O275">
            <v>4.8586793511920856E-2</v>
          </cell>
        </row>
        <row r="276">
          <cell r="B276">
            <v>42156</v>
          </cell>
          <cell r="M276">
            <v>4.8094104783485525E-2</v>
          </cell>
          <cell r="N276">
            <v>4.6621034609664491E-2</v>
          </cell>
          <cell r="O276">
            <v>4.7341151698739203E-2</v>
          </cell>
        </row>
        <row r="277">
          <cell r="B277">
            <v>42186</v>
          </cell>
          <cell r="M277">
            <v>5.173356302604204E-2</v>
          </cell>
          <cell r="N277">
            <v>4.4718737457648317E-2</v>
          </cell>
          <cell r="O277">
            <v>4.8144259398041678E-2</v>
          </cell>
        </row>
        <row r="278">
          <cell r="B278">
            <v>42217</v>
          </cell>
          <cell r="M278">
            <v>5.0878783940284444E-2</v>
          </cell>
          <cell r="N278">
            <v>5.2916163226151669E-2</v>
          </cell>
          <cell r="O278">
            <v>5.1917956657931752E-2</v>
          </cell>
        </row>
        <row r="279">
          <cell r="B279">
            <v>42248</v>
          </cell>
          <cell r="M279">
            <v>5.4784976881960379E-2</v>
          </cell>
          <cell r="N279">
            <v>5.003429007539606E-2</v>
          </cell>
          <cell r="O279">
            <v>5.2349094744371438E-2</v>
          </cell>
        </row>
        <row r="280">
          <cell r="B280">
            <v>42278</v>
          </cell>
          <cell r="M280">
            <v>5.1372205515043401E-2</v>
          </cell>
          <cell r="N280">
            <v>5.0423440176429635E-2</v>
          </cell>
          <cell r="O280">
            <v>5.0886425908279742E-2</v>
          </cell>
        </row>
        <row r="281">
          <cell r="B281">
            <v>42309</v>
          </cell>
          <cell r="M281">
            <v>5.5215904499250845E-2</v>
          </cell>
          <cell r="N281">
            <v>5.904033060442182E-2</v>
          </cell>
          <cell r="O281">
            <v>5.7157896024066845E-2</v>
          </cell>
        </row>
        <row r="282">
          <cell r="B282">
            <v>42339</v>
          </cell>
          <cell r="M282">
            <v>5.5744510148072912E-2</v>
          </cell>
          <cell r="N282">
            <v>5.3722863941080945E-2</v>
          </cell>
          <cell r="O282">
            <v>5.4720987645230368E-2</v>
          </cell>
        </row>
        <row r="283">
          <cell r="B283">
            <v>42370</v>
          </cell>
          <cell r="M283">
            <v>6.0409661226586087E-2</v>
          </cell>
          <cell r="N283">
            <v>5.2717358427748495E-2</v>
          </cell>
          <cell r="O283">
            <v>5.6459312046772681E-2</v>
          </cell>
        </row>
        <row r="284">
          <cell r="B284">
            <v>42401</v>
          </cell>
          <cell r="M284">
            <v>5.5408935633140199E-2</v>
          </cell>
          <cell r="N284">
            <v>5.9425438654803653E-2</v>
          </cell>
          <cell r="O284">
            <v>5.7477345409362224E-2</v>
          </cell>
        </row>
        <row r="285">
          <cell r="B285">
            <v>42430</v>
          </cell>
          <cell r="M285">
            <v>6.1646031653767031E-2</v>
          </cell>
          <cell r="N285">
            <v>5.4846890135242354E-2</v>
          </cell>
          <cell r="O285">
            <v>5.8109032771018532E-2</v>
          </cell>
        </row>
        <row r="286">
          <cell r="B286">
            <v>42461</v>
          </cell>
          <cell r="M286">
            <v>4.9739061336257384E-2</v>
          </cell>
          <cell r="N286">
            <v>5.4356345621276114E-2</v>
          </cell>
          <cell r="O286">
            <v>5.2116424705222819E-2</v>
          </cell>
        </row>
        <row r="287">
          <cell r="B287">
            <v>42491</v>
          </cell>
          <cell r="M287">
            <v>5.7961900458591398E-2</v>
          </cell>
          <cell r="N287">
            <v>6.4851117607114039E-2</v>
          </cell>
          <cell r="O287">
            <v>6.1524333823181232E-2</v>
          </cell>
        </row>
        <row r="288">
          <cell r="B288">
            <v>42522</v>
          </cell>
          <cell r="M288">
            <v>6.1460567821953749E-2</v>
          </cell>
          <cell r="N288">
            <v>6.7883661124993999E-2</v>
          </cell>
          <cell r="O288">
            <v>6.4782945451803187E-2</v>
          </cell>
        </row>
        <row r="289">
          <cell r="B289">
            <v>42552</v>
          </cell>
          <cell r="M289">
            <v>6.3689027829803901E-2</v>
          </cell>
          <cell r="N289">
            <v>6.6074081987269606E-2</v>
          </cell>
          <cell r="O289">
            <v>6.492157436059709E-2</v>
          </cell>
        </row>
        <row r="290">
          <cell r="B290">
            <v>42583</v>
          </cell>
          <cell r="M290">
            <v>6.0995881160400556E-2</v>
          </cell>
          <cell r="N290">
            <v>7.0142082004593265E-2</v>
          </cell>
          <cell r="O290">
            <v>6.5721496132147728E-2</v>
          </cell>
        </row>
        <row r="291">
          <cell r="B291">
            <v>42614</v>
          </cell>
          <cell r="M291">
            <v>6.0747799964134153E-2</v>
          </cell>
          <cell r="N291">
            <v>7.4427242419248252E-2</v>
          </cell>
          <cell r="O291">
            <v>6.782342512130235E-2</v>
          </cell>
        </row>
        <row r="292">
          <cell r="B292">
            <v>42644</v>
          </cell>
          <cell r="M292">
            <v>6.5674743785919976E-2</v>
          </cell>
          <cell r="N292">
            <v>7.847700392231638E-2</v>
          </cell>
          <cell r="O292">
            <v>7.2324647010072241E-2</v>
          </cell>
        </row>
        <row r="293">
          <cell r="B293">
            <v>42675</v>
          </cell>
          <cell r="M293">
            <v>5.9864948650463878E-2</v>
          </cell>
          <cell r="N293">
            <v>6.9778731312893916E-2</v>
          </cell>
          <cell r="O293">
            <v>6.4993290975611684E-2</v>
          </cell>
        </row>
        <row r="294">
          <cell r="B294">
            <v>42705</v>
          </cell>
          <cell r="M294">
            <v>5.5147769416403092E-2</v>
          </cell>
          <cell r="N294">
            <v>7.4568700422750656E-2</v>
          </cell>
          <cell r="O294">
            <v>6.5089007198006366E-2</v>
          </cell>
        </row>
        <row r="295">
          <cell r="B295">
            <v>42736</v>
          </cell>
          <cell r="M295">
            <v>5.2817258277072288E-2</v>
          </cell>
          <cell r="N295">
            <v>8.0082801129411907E-2</v>
          </cell>
          <cell r="O295">
            <v>6.6910375036570935E-2</v>
          </cell>
        </row>
        <row r="296">
          <cell r="B296">
            <v>42767</v>
          </cell>
          <cell r="M296">
            <v>6.0754096496401955E-2</v>
          </cell>
          <cell r="N296">
            <v>6.7469423625399205E-2</v>
          </cell>
          <cell r="O296">
            <v>6.4259298559226297E-2</v>
          </cell>
        </row>
        <row r="297">
          <cell r="B297">
            <v>42795</v>
          </cell>
          <cell r="M297">
            <v>5.4795914003840096E-2</v>
          </cell>
          <cell r="N297">
            <v>6.7565381350512377E-2</v>
          </cell>
          <cell r="O297">
            <v>6.1491612960231645E-2</v>
          </cell>
        </row>
        <row r="298">
          <cell r="B298">
            <v>42826</v>
          </cell>
          <cell r="M298">
            <v>6.6090197904472792E-2</v>
          </cell>
          <cell r="N298">
            <v>6.24856638581055E-2</v>
          </cell>
          <cell r="O298">
            <v>6.4205901141541455E-2</v>
          </cell>
        </row>
        <row r="299">
          <cell r="B299">
            <v>42856</v>
          </cell>
          <cell r="M299">
            <v>5.5392673775428891E-2</v>
          </cell>
          <cell r="N299">
            <v>4.8653828893169049E-2</v>
          </cell>
          <cell r="O299">
            <v>5.1853004082685672E-2</v>
          </cell>
        </row>
        <row r="300">
          <cell r="B300">
            <v>42887</v>
          </cell>
          <cell r="M300">
            <v>5.5336240545306392E-2</v>
          </cell>
          <cell r="N300">
            <v>3.6563366990479906E-2</v>
          </cell>
          <cell r="O300">
            <v>4.5499404314611303E-2</v>
          </cell>
        </row>
        <row r="301">
          <cell r="B301">
            <v>42917</v>
          </cell>
          <cell r="M301">
            <v>5.1937768033636589E-2</v>
          </cell>
          <cell r="N301">
            <v>3.5472709360879762E-2</v>
          </cell>
          <cell r="O301">
            <v>4.3326949351568889E-2</v>
          </cell>
        </row>
        <row r="302">
          <cell r="B302">
            <v>42948</v>
          </cell>
          <cell r="M302">
            <v>4.9039128351784589E-2</v>
          </cell>
          <cell r="N302">
            <v>2.1939890029178288E-2</v>
          </cell>
          <cell r="O302">
            <v>3.4832422022284426E-2</v>
          </cell>
        </row>
        <row r="303">
          <cell r="B303">
            <v>42979</v>
          </cell>
          <cell r="M303">
            <v>5.3149813589886685E-2</v>
          </cell>
          <cell r="N303">
            <v>9.6584540518092066E-3</v>
          </cell>
          <cell r="O303">
            <v>3.0396630958967608E-2</v>
          </cell>
        </row>
        <row r="304">
          <cell r="B304">
            <v>43009</v>
          </cell>
          <cell r="M304">
            <v>4.9707165038921142E-2</v>
          </cell>
          <cell r="N304">
            <v>-2.6904688431248491E-3</v>
          </cell>
          <cell r="O304">
            <v>2.2079059233553133E-2</v>
          </cell>
        </row>
        <row r="305">
          <cell r="B305">
            <v>43040</v>
          </cell>
          <cell r="M305">
            <v>5.1690186126270854E-2</v>
          </cell>
          <cell r="N305">
            <v>-9.7871894076000387E-3</v>
          </cell>
          <cell r="O305">
            <v>1.9520562633892347E-2</v>
          </cell>
        </row>
        <row r="306">
          <cell r="B306">
            <v>43070</v>
          </cell>
          <cell r="M306">
            <v>5.4060221015418186E-2</v>
          </cell>
          <cell r="N306">
            <v>-1.9386735648095232E-2</v>
          </cell>
          <cell r="O306">
            <v>1.5701976138332352E-2</v>
          </cell>
        </row>
        <row r="307">
          <cell r="B307">
            <v>43101</v>
          </cell>
          <cell r="M307">
            <v>6.0589226050636213E-2</v>
          </cell>
          <cell r="N307">
            <v>-3.0010837166112747E-2</v>
          </cell>
          <cell r="O307">
            <v>1.2471914178854515E-2</v>
          </cell>
        </row>
        <row r="308">
          <cell r="B308">
            <v>43132</v>
          </cell>
          <cell r="M308">
            <v>6.3125753775929772E-2</v>
          </cell>
          <cell r="N308">
            <v>-3.2762567145227406E-2</v>
          </cell>
          <cell r="O308">
            <v>1.2176688295020055E-2</v>
          </cell>
        </row>
        <row r="309">
          <cell r="B309">
            <v>43160</v>
          </cell>
          <cell r="M309">
            <v>5.9668785785687684E-2</v>
          </cell>
        </row>
        <row r="310">
          <cell r="B310">
            <v>43191</v>
          </cell>
          <cell r="M310">
            <v>5.3595522044332711E-2</v>
          </cell>
        </row>
        <row r="311">
          <cell r="B311">
            <v>43221</v>
          </cell>
          <cell r="M311">
            <v>5.6953689102494653E-2</v>
          </cell>
        </row>
        <row r="312">
          <cell r="B312">
            <v>43252</v>
          </cell>
          <cell r="M312">
            <v>5.6254407355238012E-2</v>
          </cell>
        </row>
        <row r="313">
          <cell r="B313">
            <v>43282</v>
          </cell>
          <cell r="M313">
            <v>5.2848221493721592E-2</v>
          </cell>
        </row>
        <row r="314">
          <cell r="B314">
            <v>43313</v>
          </cell>
          <cell r="M314">
            <v>5.6110798528747452E-2</v>
          </cell>
        </row>
        <row r="315">
          <cell r="B315">
            <v>43344</v>
          </cell>
          <cell r="M315">
            <v>5.6169694614182086E-2</v>
          </cell>
        </row>
        <row r="316">
          <cell r="B316">
            <v>43374</v>
          </cell>
          <cell r="M316">
            <v>5.0788020336841377E-2</v>
          </cell>
        </row>
        <row r="317">
          <cell r="B317">
            <v>43405</v>
          </cell>
          <cell r="M317">
            <v>5.3521798016513689E-2</v>
          </cell>
        </row>
        <row r="318">
          <cell r="B318">
            <v>43435</v>
          </cell>
          <cell r="M318">
            <v>4.6863271315739308E-2</v>
          </cell>
        </row>
        <row r="319">
          <cell r="B319">
            <v>43466</v>
          </cell>
          <cell r="M319">
            <v>4.5772412106579008E-2</v>
          </cell>
        </row>
        <row r="320">
          <cell r="B320">
            <v>43497</v>
          </cell>
          <cell r="M320">
            <v>4.5796482806960137E-2</v>
          </cell>
        </row>
        <row r="321">
          <cell r="B321">
            <v>43525</v>
          </cell>
          <cell r="M321">
            <v>5.5790235857888559E-2</v>
          </cell>
        </row>
        <row r="322">
          <cell r="B322">
            <v>43556</v>
          </cell>
          <cell r="M322">
            <v>5.3857515615702622E-2</v>
          </cell>
        </row>
        <row r="323">
          <cell r="B323">
            <v>43586</v>
          </cell>
          <cell r="M323">
            <v>5.5306111427747107E-2</v>
          </cell>
        </row>
        <row r="324">
          <cell r="B324">
            <v>43617</v>
          </cell>
          <cell r="M324">
            <v>5.3746218311338634E-2</v>
          </cell>
        </row>
        <row r="325">
          <cell r="B325">
            <v>43647</v>
          </cell>
          <cell r="M325">
            <v>4.9293936871007027E-2</v>
          </cell>
        </row>
        <row r="326">
          <cell r="B326">
            <v>43678</v>
          </cell>
          <cell r="M326">
            <v>4.2634033618965672E-2</v>
          </cell>
        </row>
        <row r="327">
          <cell r="B327">
            <v>43709</v>
          </cell>
          <cell r="M327">
            <v>3.7240896920367028E-2</v>
          </cell>
        </row>
        <row r="328">
          <cell r="B328">
            <v>43739</v>
          </cell>
          <cell r="M328">
            <v>4.0510280688744515E-2</v>
          </cell>
        </row>
        <row r="329">
          <cell r="B329">
            <v>43770</v>
          </cell>
          <cell r="M329">
            <v>2.8206669572317544E-2</v>
          </cell>
        </row>
        <row r="330">
          <cell r="B330">
            <v>43800</v>
          </cell>
          <cell r="M330">
            <v>3.4175489202536546E-2</v>
          </cell>
        </row>
        <row r="331">
          <cell r="B331">
            <v>43831</v>
          </cell>
          <cell r="M331">
            <v>3.3246011031283107E-2</v>
          </cell>
        </row>
        <row r="332">
          <cell r="B332">
            <v>43862</v>
          </cell>
          <cell r="M332">
            <v>2.0968390827344141E-2</v>
          </cell>
        </row>
        <row r="333">
          <cell r="B333">
            <v>43891</v>
          </cell>
          <cell r="M333">
            <v>-1.659915303272641E-2</v>
          </cell>
        </row>
        <row r="334">
          <cell r="B334">
            <v>43922</v>
          </cell>
          <cell r="M334">
            <v>-9.7748783837282804E-2</v>
          </cell>
        </row>
        <row r="335">
          <cell r="B335">
            <v>43952</v>
          </cell>
          <cell r="M335">
            <v>-0.12945678503915348</v>
          </cell>
        </row>
        <row r="336">
          <cell r="B336">
            <v>43983</v>
          </cell>
          <cell r="M336">
            <v>-0.14109299950763543</v>
          </cell>
        </row>
        <row r="337">
          <cell r="B337">
            <v>44013</v>
          </cell>
          <cell r="M337">
            <v>-0.13081018010392842</v>
          </cell>
        </row>
        <row r="338">
          <cell r="B338">
            <v>44044</v>
          </cell>
          <cell r="M338">
            <v>-0.12973725418471926</v>
          </cell>
        </row>
        <row r="339">
          <cell r="B339">
            <v>44075</v>
          </cell>
          <cell r="M339">
            <v>-0.14537613241958691</v>
          </cell>
        </row>
        <row r="340">
          <cell r="B340">
            <v>44105</v>
          </cell>
          <cell r="M340">
            <v>-0.15670693080136666</v>
          </cell>
        </row>
        <row r="341">
          <cell r="B341">
            <v>44136</v>
          </cell>
          <cell r="M341">
            <v>-0.16669753288393563</v>
          </cell>
        </row>
        <row r="342">
          <cell r="B342">
            <v>44166</v>
          </cell>
          <cell r="M342">
            <v>-0.18248622164011008</v>
          </cell>
        </row>
        <row r="343">
          <cell r="B343">
            <v>44197</v>
          </cell>
          <cell r="M343">
            <v>-0.21583448360109181</v>
          </cell>
        </row>
        <row r="344">
          <cell r="B344">
            <v>44228</v>
          </cell>
          <cell r="M344">
            <v>-0.22636001927824578</v>
          </cell>
        </row>
        <row r="345">
          <cell r="B345">
            <v>44256</v>
          </cell>
          <cell r="M345">
            <v>-0.19952533830379904</v>
          </cell>
        </row>
        <row r="346">
          <cell r="B346">
            <v>44287</v>
          </cell>
          <cell r="M346">
            <v>-0.12745472946407865</v>
          </cell>
        </row>
        <row r="347">
          <cell r="B347">
            <v>44317</v>
          </cell>
          <cell r="M347">
            <v>-8.8238448750989518E-2</v>
          </cell>
        </row>
        <row r="348">
          <cell r="B348">
            <v>44348</v>
          </cell>
          <cell r="M348">
            <v>-7.8954408690562805E-2</v>
          </cell>
        </row>
        <row r="349">
          <cell r="B349">
            <v>44378</v>
          </cell>
          <cell r="M349">
            <v>-8.9006828758790402E-2</v>
          </cell>
        </row>
        <row r="350">
          <cell r="B350">
            <v>44409</v>
          </cell>
          <cell r="M350">
            <v>-8.551039829149365E-2</v>
          </cell>
        </row>
        <row r="351">
          <cell r="B351">
            <v>44440</v>
          </cell>
          <cell r="M351">
            <v>-1</v>
          </cell>
        </row>
        <row r="352">
          <cell r="B352">
            <v>44470</v>
          </cell>
          <cell r="M352">
            <v>-3.7059402846004508E-2</v>
          </cell>
        </row>
        <row r="353">
          <cell r="B353">
            <v>44501</v>
          </cell>
          <cell r="M353">
            <v>-1.2263774185226839E-2</v>
          </cell>
        </row>
        <row r="354">
          <cell r="B354">
            <v>44531</v>
          </cell>
          <cell r="M354">
            <v>-3.0082062370042628E-3</v>
          </cell>
        </row>
        <row r="355">
          <cell r="B355">
            <v>44562</v>
          </cell>
          <cell r="M355">
            <v>3.8337722808437391E-2</v>
          </cell>
        </row>
        <row r="356">
          <cell r="B356">
            <v>44593</v>
          </cell>
          <cell r="M356">
            <v>7.2539837175942257E-2</v>
          </cell>
        </row>
        <row r="357">
          <cell r="B357">
            <v>44621</v>
          </cell>
          <cell r="M357">
            <v>8.7332523996858091E-2</v>
          </cell>
        </row>
        <row r="358">
          <cell r="B358">
            <v>44652</v>
          </cell>
          <cell r="M358">
            <v>9.2784572948760857E-2</v>
          </cell>
        </row>
        <row r="359">
          <cell r="B359">
            <v>44682</v>
          </cell>
          <cell r="M359">
            <v>8.779878516447992E-2</v>
          </cell>
        </row>
        <row r="360">
          <cell r="B360">
            <v>44713</v>
          </cell>
          <cell r="M360">
            <v>0.10447023645457065</v>
          </cell>
        </row>
        <row r="361">
          <cell r="B361">
            <v>44743</v>
          </cell>
          <cell r="M361">
            <v>-1</v>
          </cell>
        </row>
        <row r="362">
          <cell r="B362">
            <v>44774</v>
          </cell>
          <cell r="M362">
            <v>-1</v>
          </cell>
        </row>
        <row r="363">
          <cell r="B363">
            <v>44805</v>
          </cell>
          <cell r="M363">
            <v>-1</v>
          </cell>
        </row>
        <row r="364">
          <cell r="B364">
            <v>44835</v>
          </cell>
          <cell r="M364">
            <v>-1</v>
          </cell>
        </row>
        <row r="365">
          <cell r="B365">
            <v>44866</v>
          </cell>
          <cell r="M365">
            <v>-1</v>
          </cell>
        </row>
        <row r="366">
          <cell r="B366">
            <v>44896</v>
          </cell>
          <cell r="M366">
            <v>-1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Reference"/>
      <sheetName val="Data"/>
      <sheetName val="Chart and Table Data"/>
      <sheetName val="X12Arima"/>
      <sheetName val="CP1 Data"/>
      <sheetName val="Charts"/>
      <sheetName val="CP1 - DC1 Comparison"/>
      <sheetName val="CCT chart"/>
      <sheetName val="Summary Table"/>
      <sheetName val="Report Table"/>
      <sheetName val="Sheet1"/>
    </sheetNames>
    <sheetDataSet>
      <sheetData sheetId="0">
        <row r="7">
          <cell r="E7">
            <v>3805</v>
          </cell>
        </row>
        <row r="16">
          <cell r="J16">
            <v>43273.36990740741</v>
          </cell>
        </row>
        <row r="18">
          <cell r="J18">
            <v>43273.371111111112</v>
          </cell>
        </row>
        <row r="24">
          <cell r="J24">
            <v>43273.371192129627</v>
          </cell>
        </row>
        <row r="26">
          <cell r="J26">
            <v>43273.371203703704</v>
          </cell>
        </row>
        <row r="32">
          <cell r="J32">
            <v>43273.379502314812</v>
          </cell>
        </row>
        <row r="34">
          <cell r="J34">
            <v>43273.379513888889</v>
          </cell>
        </row>
        <row r="40">
          <cell r="J40">
            <v>43104.467361111114</v>
          </cell>
        </row>
        <row r="42">
          <cell r="J42">
            <v>43104.467372685183</v>
          </cell>
        </row>
      </sheetData>
      <sheetData sheetId="1">
        <row r="4">
          <cell r="C4">
            <v>43221</v>
          </cell>
        </row>
        <row r="6">
          <cell r="C6" t="str">
            <v>May</v>
          </cell>
        </row>
        <row r="8">
          <cell r="C8">
            <v>2018</v>
          </cell>
        </row>
        <row r="12">
          <cell r="C12">
            <v>2017</v>
          </cell>
        </row>
        <row r="14">
          <cell r="C14">
            <v>2008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UKF">
  <a:themeElements>
    <a:clrScheme name="UK Finance Theme">
      <a:dk1>
        <a:sysClr val="windowText" lastClr="000000"/>
      </a:dk1>
      <a:lt1>
        <a:sysClr val="window" lastClr="FFFFFF"/>
      </a:lt1>
      <a:dk2>
        <a:srgbClr val="041E42"/>
      </a:dk2>
      <a:lt2>
        <a:srgbClr val="5CD4B5"/>
      </a:lt2>
      <a:accent1>
        <a:srgbClr val="041E42"/>
      </a:accent1>
      <a:accent2>
        <a:srgbClr val="5CD4B5"/>
      </a:accent2>
      <a:accent3>
        <a:srgbClr val="F18934"/>
      </a:accent3>
      <a:accent4>
        <a:srgbClr val="FFC000"/>
      </a:accent4>
      <a:accent5>
        <a:srgbClr val="55A3D7"/>
      </a:accent5>
      <a:accent6>
        <a:srgbClr val="D2556E"/>
      </a:accent6>
      <a:hlink>
        <a:srgbClr val="493288"/>
      </a:hlink>
      <a:folHlink>
        <a:srgbClr val="5CD4B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E6497-0FDC-4EE5-9C65-EA124DA30FA0}">
  <sheetPr>
    <tabColor rgb="FF5CD4B5"/>
  </sheetPr>
  <dimension ref="B1:I35"/>
  <sheetViews>
    <sheetView showGridLines="0" showRowColHeaders="0" tabSelected="1" zoomScale="80" zoomScaleNormal="80" workbookViewId="0">
      <selection activeCell="F9" sqref="F9"/>
    </sheetView>
  </sheetViews>
  <sheetFormatPr defaultRowHeight="12.75"/>
  <cols>
    <col min="1" max="1" width="4.7109375" style="55" customWidth="1"/>
    <col min="2" max="2" width="2.7109375" style="54" customWidth="1"/>
    <col min="3" max="3" width="12.5703125" style="54" customWidth="1"/>
    <col min="4" max="4" width="33" style="54" customWidth="1"/>
    <col min="5" max="5" width="29.28515625" style="54" customWidth="1"/>
    <col min="6" max="6" width="47.140625" style="55" customWidth="1"/>
    <col min="7" max="7" width="14.85546875" style="55" customWidth="1"/>
    <col min="8" max="8" width="7.42578125" style="55" customWidth="1"/>
    <col min="9" max="9" width="19.28515625" style="65" bestFit="1" customWidth="1"/>
    <col min="10" max="16384" width="9.140625" style="55"/>
  </cols>
  <sheetData>
    <row r="1" spans="2:7" ht="12.75" customHeight="1"/>
    <row r="2" spans="2:7" ht="75" customHeight="1">
      <c r="B2" s="200" t="s">
        <v>60</v>
      </c>
      <c r="C2" s="200"/>
      <c r="D2" s="200"/>
      <c r="E2" s="201"/>
      <c r="F2" s="56"/>
      <c r="G2" s="57"/>
    </row>
    <row r="3" spans="2:7" ht="26.25" customHeight="1">
      <c r="B3" s="58"/>
      <c r="C3" s="58"/>
      <c r="D3" s="58"/>
      <c r="E3" s="59"/>
      <c r="F3" s="60"/>
      <c r="G3" s="57"/>
    </row>
    <row r="4" spans="2:7" ht="30" customHeight="1">
      <c r="B4" s="202" t="s">
        <v>48</v>
      </c>
      <c r="C4" s="202"/>
      <c r="D4" s="203"/>
      <c r="E4" s="66" t="str">
        <f ca="1">INDEX('Regional FTB lending and LTI'!$1:$1048576,COUNTA('Regional FTB lending and LTI'!B:B)+4,2)</f>
        <v>2022 Q3</v>
      </c>
      <c r="F4" s="57"/>
      <c r="G4" s="57"/>
    </row>
    <row r="5" spans="2:7" ht="15">
      <c r="B5" s="55"/>
      <c r="C5" s="55"/>
      <c r="D5" s="55"/>
      <c r="E5" s="55"/>
      <c r="F5" s="61"/>
    </row>
    <row r="6" spans="2:7" ht="6.75" customHeight="1">
      <c r="B6" s="62"/>
      <c r="C6" s="62"/>
      <c r="D6" s="62"/>
      <c r="E6" s="62"/>
      <c r="F6" s="63"/>
      <c r="G6" s="63"/>
    </row>
    <row r="7" spans="2:7" ht="21">
      <c r="B7" s="73"/>
      <c r="C7" s="73"/>
      <c r="D7" s="73"/>
      <c r="E7" s="73"/>
      <c r="F7" s="74"/>
      <c r="G7" s="72" t="s">
        <v>57</v>
      </c>
    </row>
    <row r="8" spans="2:7" ht="24.95" customHeight="1">
      <c r="B8" s="196" t="s">
        <v>49</v>
      </c>
      <c r="C8" s="196"/>
      <c r="D8" s="197"/>
      <c r="E8" s="197"/>
      <c r="F8" s="197"/>
    </row>
    <row r="9" spans="2:7" ht="18.75">
      <c r="C9" s="198" t="s">
        <v>61</v>
      </c>
      <c r="D9" s="199"/>
      <c r="E9" s="199"/>
      <c r="F9" s="76" t="s">
        <v>52</v>
      </c>
      <c r="G9" s="69" t="str">
        <f>'Regional FTB lending and LTI'!E2</f>
        <v>RL1R</v>
      </c>
    </row>
    <row r="10" spans="2:7" ht="18.75">
      <c r="C10" s="198" t="s">
        <v>62</v>
      </c>
      <c r="D10" s="199"/>
      <c r="E10" s="199"/>
      <c r="F10" s="76" t="s">
        <v>52</v>
      </c>
      <c r="G10" s="69" t="str">
        <f>'Regional Mover lending and LTI'!E2</f>
        <v>RL2R</v>
      </c>
    </row>
    <row r="11" spans="2:7" ht="18.75">
      <c r="C11" s="198" t="s">
        <v>55</v>
      </c>
      <c r="D11" s="199"/>
      <c r="E11" s="199"/>
      <c r="F11" s="76" t="s">
        <v>53</v>
      </c>
      <c r="G11" s="69" t="str">
        <f>'FTB monthly new loans'!E2</f>
        <v>RL1</v>
      </c>
    </row>
    <row r="12" spans="2:7" ht="18.75">
      <c r="C12" s="198" t="s">
        <v>54</v>
      </c>
      <c r="D12" s="199"/>
      <c r="E12" s="199"/>
      <c r="F12" s="76" t="s">
        <v>53</v>
      </c>
      <c r="G12" s="69" t="str">
        <f>'Mover monthly new loans'!E2</f>
        <v>RL2</v>
      </c>
    </row>
    <row r="13" spans="2:7" ht="18">
      <c r="B13" s="64"/>
      <c r="C13" s="64"/>
      <c r="D13" s="64"/>
      <c r="E13" s="55"/>
      <c r="F13" s="75"/>
      <c r="G13" s="71"/>
    </row>
    <row r="14" spans="2:7" ht="24.95" customHeight="1">
      <c r="B14" s="196" t="s">
        <v>50</v>
      </c>
      <c r="C14" s="196"/>
      <c r="D14" s="197"/>
      <c r="E14" s="197"/>
      <c r="F14" s="197"/>
      <c r="G14" s="70"/>
    </row>
    <row r="15" spans="2:7" ht="18.75">
      <c r="C15" s="198" t="s">
        <v>56</v>
      </c>
      <c r="D15" s="199"/>
      <c r="E15" s="199"/>
      <c r="F15" s="76" t="s">
        <v>52</v>
      </c>
      <c r="G15" s="69" t="str">
        <f>'BTL monthly new loans'!D2</f>
        <v>BTLA1</v>
      </c>
    </row>
    <row r="16" spans="2:7">
      <c r="G16" s="70"/>
    </row>
    <row r="17" spans="2:7" ht="24.95" customHeight="1">
      <c r="B17" s="196" t="s">
        <v>45</v>
      </c>
      <c r="C17" s="196"/>
      <c r="D17" s="197"/>
      <c r="E17" s="197"/>
      <c r="F17" s="197"/>
      <c r="G17" s="70"/>
    </row>
    <row r="18" spans="2:7" ht="21.75" customHeight="1">
      <c r="B18" s="55"/>
      <c r="C18" s="198" t="s">
        <v>58</v>
      </c>
      <c r="D18" s="199"/>
      <c r="E18" s="199"/>
      <c r="F18" s="76" t="s">
        <v>52</v>
      </c>
      <c r="G18" s="69" t="str">
        <f>Refinancing!D2&amp;"/"&amp;Refinancing!E2</f>
        <v>RL5/RS1</v>
      </c>
    </row>
    <row r="19" spans="2:7" ht="21.75" customHeight="1">
      <c r="C19" s="198" t="s">
        <v>88</v>
      </c>
      <c r="D19" s="199"/>
      <c r="E19" s="199"/>
      <c r="F19" s="76" t="s">
        <v>53</v>
      </c>
      <c r="G19" s="69" t="str">
        <f>'Remortgage monthly new loans'!E2</f>
        <v>RL4</v>
      </c>
    </row>
    <row r="20" spans="2:7" ht="31.5" customHeight="1">
      <c r="B20" s="196" t="s">
        <v>51</v>
      </c>
      <c r="C20" s="196"/>
      <c r="D20" s="197"/>
      <c r="E20" s="197"/>
      <c r="F20" s="197"/>
    </row>
    <row r="21" spans="2:7" ht="35.25" customHeight="1">
      <c r="B21" s="55"/>
      <c r="C21" s="198" t="s">
        <v>64</v>
      </c>
      <c r="D21" s="199"/>
      <c r="E21" s="199"/>
      <c r="F21" s="76" t="s">
        <v>52</v>
      </c>
      <c r="G21" s="69" t="str">
        <f>'Mortgage Arrears'!D2</f>
        <v>AP2</v>
      </c>
    </row>
    <row r="22" spans="2:7" ht="45" customHeight="1">
      <c r="B22" s="55"/>
      <c r="C22" s="198" t="s">
        <v>59</v>
      </c>
      <c r="D22" s="199"/>
      <c r="E22" s="199"/>
      <c r="F22" s="76" t="s">
        <v>52</v>
      </c>
      <c r="G22" s="69" t="str">
        <f>'Mortgage Possessions'!D2</f>
        <v>AP4</v>
      </c>
    </row>
    <row r="23" spans="2:7" ht="31.5" customHeight="1">
      <c r="B23" s="196" t="s">
        <v>63</v>
      </c>
      <c r="C23" s="196"/>
      <c r="D23" s="197"/>
      <c r="E23" s="197"/>
      <c r="F23" s="197"/>
    </row>
    <row r="24" spans="2:7" ht="18.75">
      <c r="C24" s="198" t="s">
        <v>65</v>
      </c>
      <c r="D24" s="199"/>
      <c r="E24" s="199"/>
      <c r="F24" s="76" t="s">
        <v>53</v>
      </c>
      <c r="G24" s="69"/>
    </row>
    <row r="25" spans="2:7" ht="18.75">
      <c r="C25" s="198" t="s">
        <v>80</v>
      </c>
      <c r="D25" s="199"/>
      <c r="E25" s="199"/>
      <c r="F25" s="76" t="s">
        <v>53</v>
      </c>
      <c r="G25" s="69"/>
    </row>
    <row r="27" spans="2:7" ht="18">
      <c r="B27" s="67"/>
      <c r="C27" s="67"/>
    </row>
    <row r="28" spans="2:7" ht="18">
      <c r="B28" s="67"/>
      <c r="C28" s="67"/>
    </row>
    <row r="29" spans="2:7" ht="18">
      <c r="B29" s="67"/>
      <c r="C29" s="67"/>
    </row>
    <row r="30" spans="2:7" ht="18">
      <c r="B30" s="67"/>
      <c r="C30" s="67"/>
    </row>
    <row r="31" spans="2:7" ht="18">
      <c r="B31" s="67"/>
      <c r="C31" s="67"/>
    </row>
    <row r="32" spans="2:7" ht="18">
      <c r="B32" s="67"/>
      <c r="C32" s="67"/>
    </row>
    <row r="33" spans="2:3" ht="18">
      <c r="B33" s="67"/>
      <c r="C33" s="67"/>
    </row>
    <row r="34" spans="2:3" ht="18">
      <c r="B34" s="67"/>
      <c r="C34" s="67"/>
    </row>
    <row r="35" spans="2:3" ht="18">
      <c r="B35" s="68"/>
      <c r="C35" s="68"/>
    </row>
  </sheetData>
  <mergeCells count="18">
    <mergeCell ref="C21:E21"/>
    <mergeCell ref="C22:E22"/>
    <mergeCell ref="B23:F23"/>
    <mergeCell ref="C24:E24"/>
    <mergeCell ref="C25:E25"/>
    <mergeCell ref="B20:F20"/>
    <mergeCell ref="C18:E18"/>
    <mergeCell ref="B2:E2"/>
    <mergeCell ref="B8:F8"/>
    <mergeCell ref="B14:F14"/>
    <mergeCell ref="B17:F17"/>
    <mergeCell ref="B4:D4"/>
    <mergeCell ref="C9:E9"/>
    <mergeCell ref="C10:E10"/>
    <mergeCell ref="C11:E11"/>
    <mergeCell ref="C12:E12"/>
    <mergeCell ref="C15:E15"/>
    <mergeCell ref="C19:E19"/>
  </mergeCells>
  <hyperlinks>
    <hyperlink ref="F10" location="'Regional Mover lending and LTI'!A1" display="link to table, quarterly series" xr:uid="{63BE2F25-D18F-408D-9D54-CD277ECC48E8}"/>
    <hyperlink ref="F11" location="'FTB monthly new loans'!A1" display="link to table, monthly series" xr:uid="{C82AE6FA-00E9-41FC-A26D-8A33F6C897DA}"/>
    <hyperlink ref="F12" location="'Mover monthly new loans'!A1" display="link to table, monthly series" xr:uid="{BC469B47-9EA3-4BEF-8807-7177E7389274}"/>
    <hyperlink ref="F15" location="'BTL monthly new loans'!A1" display="link to table, quarterly series" xr:uid="{776B41A5-A12A-4FA2-A8D1-E67E1FD296DD}"/>
    <hyperlink ref="F21" location="'Mortgage Arrears'!A1" display="link to table, quarterly series" xr:uid="{3DF0BDFC-1A1C-4E69-9065-5D2A8F7DE0A6}"/>
    <hyperlink ref="F22" location="'Mortgage Possessions'!A1" display="link to table, quarterly series" xr:uid="{5D17FD0B-31BD-49BE-9FB0-F70A250128FF}"/>
    <hyperlink ref="F18" location="Refinancing!A1" display="link to table, quarterly series" xr:uid="{A179FDD5-253E-4E77-AAD8-6D4D5B22A993}"/>
    <hyperlink ref="F9" location="'Regional FTB lending and LTI'!A1" display="link to table, quarterly series" xr:uid="{81CF3D69-B708-48AB-94B9-2061E63DDC88}"/>
    <hyperlink ref="F24" location="'Credit Card Borrowing'!A1" display="link to table, quarterly series" xr:uid="{44A3DDAC-669F-4175-A9DB-4D3566BCE518}"/>
    <hyperlink ref="F25" location="'Loans, Overdrafts and Deposits'!A1" display="link to table, monthly series" xr:uid="{AFB0BA8E-C33A-4A58-B6DE-41DB8F7B6102}"/>
    <hyperlink ref="F19" location="'Remortgage monthly new loans'!A1" display="link to table, monthly series" xr:uid="{F7DDD301-EDF4-46E8-84BD-2CBEBA266529}"/>
  </hyperlinks>
  <pageMargins left="0.75" right="0.75" top="1" bottom="1" header="0.5" footer="0.5"/>
  <pageSetup paperSize="9" orientation="landscape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FD7D1-242F-4F15-91D7-ACDAA70CA269}">
  <sheetPr codeName="Sheet8"/>
  <dimension ref="A1:AI195"/>
  <sheetViews>
    <sheetView showGridLines="0" workbookViewId="0">
      <pane xSplit="2" ySplit="7" topLeftCell="C87" activePane="bottomRight" state="frozen"/>
      <selection sqref="A1:XFD1048576"/>
      <selection pane="topRight" sqref="A1:XFD1048576"/>
      <selection pane="bottomLeft" sqref="A1:XFD1048576"/>
      <selection pane="bottomRight" activeCell="C98" sqref="C98"/>
    </sheetView>
  </sheetViews>
  <sheetFormatPr defaultRowHeight="12.75"/>
  <cols>
    <col min="1" max="1" width="10.28515625" style="2" customWidth="1"/>
    <col min="2" max="2" width="20.7109375" style="5" customWidth="1"/>
    <col min="3" max="3" width="27.140625" style="33" customWidth="1"/>
    <col min="4" max="4" width="40.7109375" style="33" customWidth="1"/>
    <col min="5" max="7" width="9.140625" style="33"/>
    <col min="9" max="16384" width="9.140625" style="33"/>
  </cols>
  <sheetData>
    <row r="1" spans="1:35" s="2" customFormat="1">
      <c r="C1" s="158" t="s">
        <v>93</v>
      </c>
      <c r="D1" s="158"/>
      <c r="E1" s="6"/>
      <c r="F1" s="6"/>
      <c r="G1" s="6"/>
      <c r="H1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18"/>
      <c r="AE1" s="18"/>
      <c r="AF1" s="6"/>
      <c r="AG1" s="6"/>
      <c r="AH1" s="6"/>
      <c r="AI1" s="6"/>
    </row>
    <row r="2" spans="1:35" s="2" customFormat="1">
      <c r="C2" s="158" t="s">
        <v>7</v>
      </c>
      <c r="D2" s="158" t="s">
        <v>44</v>
      </c>
      <c r="E2" s="10"/>
      <c r="G2" s="9"/>
      <c r="H2"/>
      <c r="I2" s="9"/>
      <c r="J2" s="6"/>
      <c r="K2" s="9"/>
      <c r="L2" s="9"/>
      <c r="M2" s="9"/>
      <c r="N2" s="9"/>
      <c r="O2" s="9"/>
      <c r="P2" s="9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19"/>
      <c r="AE2" s="19"/>
      <c r="AF2" s="10"/>
      <c r="AG2" s="10"/>
      <c r="AH2" s="10"/>
      <c r="AI2" s="10"/>
    </row>
    <row r="3" spans="1:35" s="2" customFormat="1" ht="48" customHeight="1">
      <c r="B3" s="8"/>
      <c r="D3" s="11"/>
      <c r="E3" s="11"/>
      <c r="F3" s="11"/>
      <c r="G3" s="11"/>
      <c r="H3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8"/>
      <c r="AE3" s="18"/>
      <c r="AF3" s="21"/>
      <c r="AG3" s="11"/>
      <c r="AH3" s="11"/>
      <c r="AI3" s="11"/>
    </row>
    <row r="4" spans="1:35" s="2" customFormat="1" ht="37.5" customHeight="1">
      <c r="A4" s="206" t="s">
        <v>81</v>
      </c>
      <c r="B4" s="207"/>
      <c r="E4" s="11"/>
      <c r="F4" s="11"/>
      <c r="G4" s="11"/>
      <c r="H4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8"/>
      <c r="AE4" s="18"/>
      <c r="AF4" s="21"/>
      <c r="AG4" s="11"/>
      <c r="AH4" s="11"/>
      <c r="AI4" s="11"/>
    </row>
    <row r="5" spans="1:35" s="2" customFormat="1" ht="29.25" customHeight="1">
      <c r="A5" s="149"/>
      <c r="B5" s="159" t="s">
        <v>36</v>
      </c>
      <c r="C5" s="161" t="s">
        <v>13</v>
      </c>
      <c r="D5" s="161" t="s">
        <v>12</v>
      </c>
      <c r="E5" s="11"/>
      <c r="F5" s="11"/>
      <c r="G5" s="11"/>
      <c r="H5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8"/>
      <c r="AE5" s="18"/>
      <c r="AF5" s="21"/>
      <c r="AG5" s="11"/>
      <c r="AH5" s="11"/>
      <c r="AI5" s="11"/>
    </row>
    <row r="6" spans="1:35">
      <c r="A6" s="156"/>
      <c r="B6" s="33"/>
      <c r="C6" s="44" t="s">
        <v>14</v>
      </c>
      <c r="D6" s="44" t="s">
        <v>15</v>
      </c>
    </row>
    <row r="7" spans="1:35">
      <c r="B7" s="35"/>
      <c r="C7" s="42" t="s">
        <v>4</v>
      </c>
      <c r="D7" s="43" t="s">
        <v>4</v>
      </c>
    </row>
    <row r="8" spans="1:35">
      <c r="A8" s="12"/>
      <c r="B8" s="157" t="s">
        <v>86</v>
      </c>
      <c r="C8" s="15">
        <v>11008000</v>
      </c>
      <c r="D8" s="15">
        <v>6700</v>
      </c>
    </row>
    <row r="9" spans="1:35">
      <c r="A9" s="12"/>
      <c r="B9" s="28" t="str">
        <f t="shared" ref="B9:B72" ca="1" si="0">IF(RIGHT(OFFSET(B9,-1,0),1)="4",LEFT(OFFSET(B9,-1,0),4)+1&amp;" Q1",LEFT(OFFSET(B9,-1,0),6)&amp;RIGHT(OFFSET(B9,-1,0),1)+1)</f>
        <v>2000 Q2</v>
      </c>
      <c r="C9" s="40">
        <v>11152000</v>
      </c>
      <c r="D9" s="40">
        <v>5600</v>
      </c>
    </row>
    <row r="10" spans="1:35">
      <c r="A10" s="12"/>
      <c r="B10" s="28" t="str">
        <f t="shared" ca="1" si="0"/>
        <v>2000 Q3</v>
      </c>
      <c r="C10" s="40">
        <v>11166000</v>
      </c>
      <c r="D10" s="40">
        <v>5600</v>
      </c>
    </row>
    <row r="11" spans="1:35">
      <c r="A11" s="12"/>
      <c r="B11" s="28" t="str">
        <f t="shared" ca="1" si="0"/>
        <v>2000 Q4</v>
      </c>
      <c r="C11" s="40">
        <v>11177000</v>
      </c>
      <c r="D11" s="40">
        <v>5000</v>
      </c>
    </row>
    <row r="12" spans="1:35">
      <c r="A12" s="12"/>
      <c r="B12" s="28" t="str">
        <f t="shared" ca="1" si="0"/>
        <v>2001 Q1</v>
      </c>
      <c r="C12" s="40">
        <v>11186000</v>
      </c>
      <c r="D12" s="40">
        <v>5500</v>
      </c>
    </row>
    <row r="13" spans="1:35">
      <c r="A13" s="12"/>
      <c r="B13" s="28" t="str">
        <f t="shared" ca="1" si="0"/>
        <v>2001 Q2</v>
      </c>
      <c r="C13" s="40">
        <v>11203000</v>
      </c>
      <c r="D13" s="40">
        <v>4800</v>
      </c>
    </row>
    <row r="14" spans="1:35">
      <c r="A14" s="12"/>
      <c r="B14" s="28" t="str">
        <f t="shared" ca="1" si="0"/>
        <v>2001 Q3</v>
      </c>
      <c r="C14" s="40">
        <v>11221000</v>
      </c>
      <c r="D14" s="40">
        <v>4200</v>
      </c>
    </row>
    <row r="15" spans="1:35">
      <c r="A15" s="12"/>
      <c r="B15" s="28" t="str">
        <f t="shared" ca="1" si="0"/>
        <v>2001 Q4</v>
      </c>
      <c r="C15" s="40">
        <v>11251000</v>
      </c>
      <c r="D15" s="40">
        <v>3700</v>
      </c>
    </row>
    <row r="16" spans="1:35">
      <c r="A16" s="12"/>
      <c r="B16" s="28" t="str">
        <f t="shared" ca="1" si="0"/>
        <v>2002 Q1</v>
      </c>
      <c r="C16" s="40">
        <v>11257000</v>
      </c>
      <c r="D16" s="40">
        <v>3700</v>
      </c>
    </row>
    <row r="17" spans="1:4">
      <c r="A17" s="12"/>
      <c r="B17" s="28" t="str">
        <f t="shared" ca="1" si="0"/>
        <v>2002 Q2</v>
      </c>
      <c r="C17" s="40">
        <v>11274000</v>
      </c>
      <c r="D17" s="40">
        <v>3200</v>
      </c>
    </row>
    <row r="18" spans="1:4">
      <c r="A18" s="12"/>
      <c r="B18" s="28" t="str">
        <f t="shared" ca="1" si="0"/>
        <v>2002 Q3</v>
      </c>
      <c r="C18" s="40">
        <v>11274000</v>
      </c>
      <c r="D18" s="40">
        <v>2900</v>
      </c>
    </row>
    <row r="19" spans="1:4">
      <c r="A19" s="12"/>
      <c r="B19" s="28" t="str">
        <f t="shared" ca="1" si="0"/>
        <v>2002 Q4</v>
      </c>
      <c r="C19" s="40">
        <v>11368000</v>
      </c>
      <c r="D19" s="40">
        <v>2200</v>
      </c>
    </row>
    <row r="20" spans="1:4">
      <c r="A20" s="12"/>
      <c r="B20" s="28" t="str">
        <f t="shared" ca="1" si="0"/>
        <v>2003 Q1</v>
      </c>
      <c r="C20" s="40">
        <v>11377000</v>
      </c>
      <c r="D20" s="40">
        <v>2400</v>
      </c>
    </row>
    <row r="21" spans="1:4">
      <c r="A21" s="12"/>
      <c r="B21" s="28" t="str">
        <f t="shared" ca="1" si="0"/>
        <v>2003 Q2</v>
      </c>
      <c r="C21" s="40">
        <v>11422000</v>
      </c>
      <c r="D21" s="40">
        <v>2000</v>
      </c>
    </row>
    <row r="22" spans="1:4">
      <c r="A22" s="12"/>
      <c r="B22" s="28" t="str">
        <f t="shared" ca="1" si="0"/>
        <v>2003 Q3</v>
      </c>
      <c r="C22" s="40">
        <v>11427000</v>
      </c>
      <c r="D22" s="40">
        <v>2000</v>
      </c>
    </row>
    <row r="23" spans="1:4">
      <c r="A23" s="12"/>
      <c r="B23" s="28" t="str">
        <f t="shared" ca="1" si="0"/>
        <v>2003 Q4</v>
      </c>
      <c r="C23" s="40">
        <v>11452000</v>
      </c>
      <c r="D23" s="40">
        <v>2100</v>
      </c>
    </row>
    <row r="24" spans="1:4">
      <c r="A24" s="12"/>
      <c r="B24" s="28" t="str">
        <f t="shared" ca="1" si="0"/>
        <v>2004 Q1</v>
      </c>
      <c r="C24" s="40">
        <v>11484000</v>
      </c>
      <c r="D24" s="40">
        <v>2000</v>
      </c>
    </row>
    <row r="25" spans="1:4">
      <c r="A25" s="12"/>
      <c r="B25" s="28" t="str">
        <f t="shared" ca="1" si="0"/>
        <v>2004 Q2</v>
      </c>
      <c r="C25" s="40">
        <v>11533000</v>
      </c>
      <c r="D25" s="40">
        <v>1900</v>
      </c>
    </row>
    <row r="26" spans="1:4">
      <c r="A26" s="12"/>
      <c r="B26" s="28" t="str">
        <f t="shared" ca="1" si="0"/>
        <v>2004 Q3</v>
      </c>
      <c r="C26" s="40">
        <v>11527000</v>
      </c>
      <c r="D26" s="40">
        <v>2000</v>
      </c>
    </row>
    <row r="27" spans="1:4">
      <c r="A27" s="12"/>
      <c r="B27" s="28" t="str">
        <f t="shared" ca="1" si="0"/>
        <v>2004 Q4</v>
      </c>
      <c r="C27" s="40">
        <v>11515000</v>
      </c>
      <c r="D27" s="40">
        <v>2300</v>
      </c>
    </row>
    <row r="28" spans="1:4">
      <c r="A28" s="12"/>
      <c r="B28" s="28" t="str">
        <f t="shared" ca="1" si="0"/>
        <v>2005 Q1</v>
      </c>
      <c r="C28" s="40">
        <v>11517000</v>
      </c>
      <c r="D28" s="40">
        <v>3300</v>
      </c>
    </row>
    <row r="29" spans="1:4">
      <c r="A29" s="12"/>
      <c r="B29" s="28" t="str">
        <f t="shared" ca="1" si="0"/>
        <v>2005 Q2</v>
      </c>
      <c r="C29" s="40">
        <v>11551000</v>
      </c>
      <c r="D29" s="40">
        <v>3800</v>
      </c>
    </row>
    <row r="30" spans="1:4">
      <c r="A30" s="12"/>
      <c r="B30" s="28" t="str">
        <f t="shared" ca="1" si="0"/>
        <v>2005 Q3</v>
      </c>
      <c r="C30" s="40">
        <v>11554000</v>
      </c>
      <c r="D30" s="40">
        <v>3800</v>
      </c>
    </row>
    <row r="31" spans="1:4">
      <c r="A31" s="12"/>
      <c r="B31" s="28" t="str">
        <f t="shared" ca="1" si="0"/>
        <v>2005 Q4</v>
      </c>
      <c r="C31" s="40">
        <v>11608000</v>
      </c>
      <c r="D31" s="40">
        <v>3600</v>
      </c>
    </row>
    <row r="32" spans="1:4">
      <c r="A32" s="12"/>
      <c r="B32" s="28" t="str">
        <f t="shared" ca="1" si="0"/>
        <v>2006 Q1</v>
      </c>
      <c r="C32" s="40">
        <v>11634000</v>
      </c>
      <c r="D32" s="40">
        <v>5000</v>
      </c>
    </row>
    <row r="33" spans="1:4">
      <c r="A33" s="12"/>
      <c r="B33" s="28" t="str">
        <f t="shared" ca="1" si="0"/>
        <v>2006 Q2</v>
      </c>
      <c r="C33" s="40">
        <v>11675000</v>
      </c>
      <c r="D33" s="40">
        <v>5000</v>
      </c>
    </row>
    <row r="34" spans="1:4">
      <c r="A34" s="12"/>
      <c r="B34" s="28" t="str">
        <f t="shared" ca="1" si="0"/>
        <v>2006 Q3</v>
      </c>
      <c r="C34" s="40">
        <v>11735000</v>
      </c>
      <c r="D34" s="40">
        <v>5800</v>
      </c>
    </row>
    <row r="35" spans="1:4">
      <c r="A35" s="12"/>
      <c r="B35" s="28" t="str">
        <f t="shared" ca="1" si="0"/>
        <v>2006 Q4</v>
      </c>
      <c r="C35" s="40">
        <v>11746000</v>
      </c>
      <c r="D35" s="40">
        <v>5200</v>
      </c>
    </row>
    <row r="36" spans="1:4">
      <c r="A36" s="12"/>
      <c r="B36" s="28" t="str">
        <f t="shared" ca="1" si="0"/>
        <v>2007 Q1</v>
      </c>
      <c r="C36" s="40">
        <v>11765000</v>
      </c>
      <c r="D36" s="40">
        <v>6700</v>
      </c>
    </row>
    <row r="37" spans="1:4">
      <c r="A37" s="12"/>
      <c r="B37" s="28" t="str">
        <f t="shared" ca="1" si="0"/>
        <v>2007 Q2</v>
      </c>
      <c r="C37" s="40">
        <v>11841000</v>
      </c>
      <c r="D37" s="40">
        <v>6100</v>
      </c>
    </row>
    <row r="38" spans="1:4">
      <c r="A38" s="12"/>
      <c r="B38" s="28" t="str">
        <f t="shared" ca="1" si="0"/>
        <v>2007 Q3</v>
      </c>
      <c r="C38" s="40">
        <v>11900000</v>
      </c>
      <c r="D38" s="40">
        <v>6200</v>
      </c>
    </row>
    <row r="39" spans="1:4">
      <c r="A39" s="12"/>
      <c r="B39" s="28" t="str">
        <f t="shared" ca="1" si="0"/>
        <v>2007 Q4</v>
      </c>
      <c r="C39" s="40">
        <v>11852000</v>
      </c>
      <c r="D39" s="40">
        <v>6900</v>
      </c>
    </row>
    <row r="40" spans="1:4">
      <c r="A40" s="12"/>
      <c r="B40" s="28" t="str">
        <f t="shared" ca="1" si="0"/>
        <v>2008 Q1</v>
      </c>
      <c r="C40" s="40">
        <v>11787000</v>
      </c>
      <c r="D40" s="40">
        <v>8500</v>
      </c>
    </row>
    <row r="41" spans="1:4">
      <c r="A41" s="12"/>
      <c r="B41" s="28" t="str">
        <f t="shared" ca="1" si="0"/>
        <v>2008 Q2</v>
      </c>
      <c r="C41" s="40">
        <v>11763000</v>
      </c>
      <c r="D41" s="40">
        <v>10000</v>
      </c>
    </row>
    <row r="42" spans="1:4">
      <c r="A42" s="12"/>
      <c r="B42" s="28" t="str">
        <f t="shared" ca="1" si="0"/>
        <v>2008 Q3</v>
      </c>
      <c r="C42" s="40">
        <v>11718000</v>
      </c>
      <c r="D42" s="40">
        <v>11100</v>
      </c>
    </row>
    <row r="43" spans="1:4">
      <c r="A43" s="12"/>
      <c r="B43" s="28" t="str">
        <f t="shared" ca="1" si="0"/>
        <v>2008 Q4</v>
      </c>
      <c r="C43" s="40">
        <v>11667000</v>
      </c>
      <c r="D43" s="40">
        <v>10400</v>
      </c>
    </row>
    <row r="44" spans="1:4">
      <c r="A44" s="12"/>
      <c r="B44" s="28" t="str">
        <f t="shared" ca="1" si="0"/>
        <v>2009 Q1</v>
      </c>
      <c r="C44" s="40">
        <v>11553000</v>
      </c>
      <c r="D44" s="40">
        <v>13200</v>
      </c>
    </row>
    <row r="45" spans="1:4">
      <c r="A45" s="12"/>
      <c r="B45" s="28" t="str">
        <f t="shared" ca="1" si="0"/>
        <v>2009 Q2</v>
      </c>
      <c r="C45" s="40">
        <v>11539000</v>
      </c>
      <c r="D45" s="40">
        <v>12200</v>
      </c>
    </row>
    <row r="46" spans="1:4">
      <c r="A46" s="12"/>
      <c r="B46" s="28" t="str">
        <f t="shared" ca="1" si="0"/>
        <v>2009 Q3</v>
      </c>
      <c r="C46" s="40">
        <v>11525000</v>
      </c>
      <c r="D46" s="40">
        <v>12500</v>
      </c>
    </row>
    <row r="47" spans="1:4">
      <c r="A47" s="12"/>
      <c r="B47" s="28" t="str">
        <f t="shared" ca="1" si="0"/>
        <v>2009 Q4</v>
      </c>
      <c r="C47" s="40">
        <v>11504000</v>
      </c>
      <c r="D47" s="40">
        <v>11000</v>
      </c>
    </row>
    <row r="48" spans="1:4">
      <c r="A48" s="12"/>
      <c r="B48" s="28" t="str">
        <f t="shared" ca="1" si="0"/>
        <v>2010 Q1</v>
      </c>
      <c r="C48" s="40">
        <v>11493000</v>
      </c>
      <c r="D48" s="40">
        <v>10900</v>
      </c>
    </row>
    <row r="49" spans="1:4">
      <c r="A49" s="12"/>
      <c r="B49" s="28" t="str">
        <f t="shared" ca="1" si="0"/>
        <v>2010 Q2</v>
      </c>
      <c r="C49" s="40">
        <v>11491000</v>
      </c>
      <c r="D49" s="40">
        <v>9900</v>
      </c>
    </row>
    <row r="50" spans="1:4">
      <c r="A50" s="12"/>
      <c r="B50" s="28" t="str">
        <f t="shared" ca="1" si="0"/>
        <v>2010 Q3</v>
      </c>
      <c r="C50" s="40">
        <v>11480000</v>
      </c>
      <c r="D50" s="40">
        <v>9400</v>
      </c>
    </row>
    <row r="51" spans="1:4">
      <c r="A51" s="12"/>
      <c r="B51" s="28" t="str">
        <f t="shared" ca="1" si="0"/>
        <v>2010 Q4</v>
      </c>
      <c r="C51" s="40">
        <v>11478000</v>
      </c>
      <c r="D51" s="40">
        <v>8300</v>
      </c>
    </row>
    <row r="52" spans="1:4">
      <c r="A52" s="12"/>
      <c r="B52" s="28" t="str">
        <f t="shared" ca="1" si="0"/>
        <v>2011 Q1</v>
      </c>
      <c r="C52" s="40">
        <v>11454000</v>
      </c>
      <c r="D52" s="40">
        <v>9600</v>
      </c>
    </row>
    <row r="53" spans="1:4">
      <c r="A53" s="12"/>
      <c r="B53" s="28" t="str">
        <f t="shared" ca="1" si="0"/>
        <v>2011 Q2</v>
      </c>
      <c r="C53" s="40">
        <v>11437000</v>
      </c>
      <c r="D53" s="40">
        <v>9300</v>
      </c>
    </row>
    <row r="54" spans="1:4">
      <c r="A54" s="12"/>
      <c r="B54" s="28" t="str">
        <f t="shared" ca="1" si="0"/>
        <v>2011 Q3</v>
      </c>
      <c r="C54" s="40">
        <v>11413000</v>
      </c>
      <c r="D54" s="40">
        <v>9600</v>
      </c>
    </row>
    <row r="55" spans="1:4">
      <c r="A55" s="12"/>
      <c r="B55" s="28" t="str">
        <f t="shared" ca="1" si="0"/>
        <v>2011 Q4</v>
      </c>
      <c r="C55" s="40">
        <v>11384000</v>
      </c>
      <c r="D55" s="40">
        <v>8800</v>
      </c>
    </row>
    <row r="56" spans="1:4">
      <c r="A56" s="12"/>
      <c r="B56" s="28" t="str">
        <f t="shared" ca="1" si="0"/>
        <v>2012 Q1</v>
      </c>
      <c r="C56" s="40">
        <v>11383000</v>
      </c>
      <c r="D56" s="40">
        <v>9600</v>
      </c>
    </row>
    <row r="57" spans="1:4">
      <c r="A57" s="12"/>
      <c r="B57" s="28" t="str">
        <f t="shared" ca="1" si="0"/>
        <v>2012 Q2</v>
      </c>
      <c r="C57" s="40">
        <v>11364000</v>
      </c>
      <c r="D57" s="40">
        <v>8400</v>
      </c>
    </row>
    <row r="58" spans="1:4">
      <c r="A58" s="12"/>
      <c r="B58" s="28" t="str">
        <f t="shared" ca="1" si="0"/>
        <v>2012 Q3</v>
      </c>
      <c r="C58" s="40">
        <v>11331000</v>
      </c>
      <c r="D58" s="40">
        <v>8200</v>
      </c>
    </row>
    <row r="59" spans="1:4">
      <c r="A59" s="12"/>
      <c r="B59" s="28" t="str">
        <f t="shared" ca="1" si="0"/>
        <v>2012 Q4</v>
      </c>
      <c r="C59" s="40">
        <v>11284000</v>
      </c>
      <c r="D59" s="40">
        <v>7700</v>
      </c>
    </row>
    <row r="60" spans="1:4">
      <c r="A60" s="12"/>
      <c r="B60" s="28" t="str">
        <f t="shared" ca="1" si="0"/>
        <v>2013 Q1</v>
      </c>
      <c r="C60" s="40">
        <v>11254000</v>
      </c>
      <c r="D60" s="40">
        <v>8000</v>
      </c>
    </row>
    <row r="61" spans="1:4">
      <c r="A61" s="12"/>
      <c r="B61" s="28" t="str">
        <f t="shared" ca="1" si="0"/>
        <v>2013 Q2</v>
      </c>
      <c r="C61" s="40">
        <v>11234000</v>
      </c>
      <c r="D61" s="40">
        <v>7600</v>
      </c>
    </row>
    <row r="62" spans="1:4">
      <c r="A62" s="12"/>
      <c r="B62" s="28" t="str">
        <f t="shared" ca="1" si="0"/>
        <v>2013 Q3</v>
      </c>
      <c r="C62" s="40">
        <v>11208000</v>
      </c>
      <c r="D62" s="40">
        <v>7200</v>
      </c>
    </row>
    <row r="63" spans="1:4">
      <c r="A63" s="12"/>
      <c r="B63" s="28" t="str">
        <f t="shared" ca="1" si="0"/>
        <v>2013 Q4</v>
      </c>
      <c r="C63" s="40">
        <v>11186000</v>
      </c>
      <c r="D63" s="40">
        <v>6100</v>
      </c>
    </row>
    <row r="64" spans="1:4">
      <c r="A64" s="12"/>
      <c r="B64" s="28" t="str">
        <f t="shared" ca="1" si="0"/>
        <v>2014 Q1</v>
      </c>
      <c r="C64" s="40">
        <v>11167000</v>
      </c>
      <c r="D64" s="40">
        <v>6400</v>
      </c>
    </row>
    <row r="65" spans="1:4">
      <c r="A65" s="12"/>
      <c r="B65" s="28" t="str">
        <f t="shared" ca="1" si="0"/>
        <v>2014 Q2</v>
      </c>
      <c r="C65" s="40">
        <v>11219000</v>
      </c>
      <c r="D65" s="40">
        <v>5360</v>
      </c>
    </row>
    <row r="66" spans="1:4">
      <c r="A66" s="12"/>
      <c r="B66" s="28" t="str">
        <f t="shared" ca="1" si="0"/>
        <v>2014 Q3</v>
      </c>
      <c r="C66" s="40">
        <v>11193000</v>
      </c>
      <c r="D66" s="40">
        <v>4950</v>
      </c>
    </row>
    <row r="67" spans="1:4">
      <c r="A67" s="12"/>
      <c r="B67" s="28" t="str">
        <f t="shared" ca="1" si="0"/>
        <v>2014 Q4</v>
      </c>
      <c r="C67" s="40">
        <v>11146000</v>
      </c>
      <c r="D67" s="40">
        <v>4140</v>
      </c>
    </row>
    <row r="68" spans="1:4" ht="15.75">
      <c r="A68" s="155"/>
      <c r="B68" s="28" t="str">
        <f t="shared" ca="1" si="0"/>
        <v>2015 Q1</v>
      </c>
      <c r="C68" s="40">
        <v>11118000</v>
      </c>
      <c r="D68" s="40">
        <v>3010</v>
      </c>
    </row>
    <row r="69" spans="1:4">
      <c r="A69" s="12"/>
      <c r="B69" s="28" t="str">
        <f t="shared" ca="1" si="0"/>
        <v>2015 Q2</v>
      </c>
      <c r="C69" s="40">
        <v>11113000</v>
      </c>
      <c r="D69" s="40">
        <v>2520</v>
      </c>
    </row>
    <row r="70" spans="1:4">
      <c r="A70" s="12"/>
      <c r="B70" s="28" t="str">
        <f t="shared" ca="1" si="0"/>
        <v>2015 Q3</v>
      </c>
      <c r="C70" s="40">
        <v>11108000</v>
      </c>
      <c r="D70" s="40">
        <v>2500</v>
      </c>
    </row>
    <row r="71" spans="1:4">
      <c r="A71" s="12"/>
      <c r="B71" s="28" t="str">
        <f t="shared" ca="1" si="0"/>
        <v>2015 Q4</v>
      </c>
      <c r="C71" s="40">
        <v>11111000</v>
      </c>
      <c r="D71" s="40">
        <v>2190</v>
      </c>
    </row>
    <row r="72" spans="1:4">
      <c r="A72" s="12"/>
      <c r="B72" s="28" t="str">
        <f t="shared" ca="1" si="0"/>
        <v>2016 Q1</v>
      </c>
      <c r="C72" s="40">
        <v>11118000</v>
      </c>
      <c r="D72" s="40">
        <v>2100</v>
      </c>
    </row>
    <row r="73" spans="1:4">
      <c r="A73" s="12"/>
      <c r="B73" s="28" t="str">
        <f t="shared" ref="B73:B98" ca="1" si="1">IF(RIGHT(OFFSET(B73,-1,0),1)="4",LEFT(OFFSET(B73,-1,0),4)+1&amp;" Q1",LEFT(OFFSET(B73,-1,0),6)&amp;RIGHT(OFFSET(B73,-1,0),1)+1)</f>
        <v>2016 Q2</v>
      </c>
      <c r="C73" s="40">
        <v>11078000</v>
      </c>
      <c r="D73" s="40">
        <v>1920</v>
      </c>
    </row>
    <row r="74" spans="1:4">
      <c r="A74" s="12"/>
      <c r="B74" s="28" t="str">
        <f t="shared" ca="1" si="1"/>
        <v>2016 Q3</v>
      </c>
      <c r="C74" s="40">
        <v>11077000</v>
      </c>
      <c r="D74" s="40">
        <v>1880</v>
      </c>
    </row>
    <row r="75" spans="1:4">
      <c r="A75" s="12"/>
      <c r="B75" s="28" t="str">
        <f t="shared" ca="1" si="1"/>
        <v>2016 Q4</v>
      </c>
      <c r="C75" s="40">
        <v>11064000</v>
      </c>
      <c r="D75" s="40">
        <v>1810</v>
      </c>
    </row>
    <row r="76" spans="1:4">
      <c r="A76" s="12"/>
      <c r="B76" s="28" t="str">
        <f t="shared" ca="1" si="1"/>
        <v>2017 Q1</v>
      </c>
      <c r="C76" s="40">
        <v>11066000</v>
      </c>
      <c r="D76" s="40">
        <v>1890</v>
      </c>
    </row>
    <row r="77" spans="1:4">
      <c r="A77" s="12"/>
      <c r="B77" s="28" t="str">
        <f t="shared" ca="1" si="1"/>
        <v>2017 Q2</v>
      </c>
      <c r="C77" s="40">
        <v>11031000</v>
      </c>
      <c r="D77" s="40">
        <v>1800</v>
      </c>
    </row>
    <row r="78" spans="1:4">
      <c r="A78" s="12"/>
      <c r="B78" s="28" t="str">
        <f t="shared" ca="1" si="1"/>
        <v>2017 Q3</v>
      </c>
      <c r="C78" s="40">
        <v>11031000</v>
      </c>
      <c r="D78" s="40">
        <v>1960</v>
      </c>
    </row>
    <row r="79" spans="1:4">
      <c r="A79" s="12"/>
      <c r="B79" s="28" t="str">
        <f t="shared" ca="1" si="1"/>
        <v>2017 Q4</v>
      </c>
      <c r="C79" s="40">
        <v>10990000</v>
      </c>
      <c r="D79" s="40">
        <v>1770</v>
      </c>
    </row>
    <row r="80" spans="1:4">
      <c r="A80" s="12"/>
      <c r="B80" s="28" t="str">
        <f t="shared" ca="1" si="1"/>
        <v>2018 Q1</v>
      </c>
      <c r="C80" s="40">
        <v>10966000</v>
      </c>
      <c r="D80" s="40">
        <v>1910</v>
      </c>
    </row>
    <row r="81" spans="1:9">
      <c r="A81" s="12"/>
      <c r="B81" s="28" t="str">
        <f t="shared" ca="1" si="1"/>
        <v>2018 Q2</v>
      </c>
      <c r="C81" s="40">
        <v>10958000</v>
      </c>
      <c r="D81" s="40">
        <v>1660</v>
      </c>
      <c r="I81" s="30"/>
    </row>
    <row r="82" spans="1:9">
      <c r="A82" s="12"/>
      <c r="B82" s="28" t="str">
        <f t="shared" ca="1" si="1"/>
        <v>2018 Q3</v>
      </c>
      <c r="C82" s="40">
        <v>10952000</v>
      </c>
      <c r="D82" s="40">
        <v>1670</v>
      </c>
    </row>
    <row r="83" spans="1:9">
      <c r="A83" s="12"/>
      <c r="B83" s="28" t="str">
        <f t="shared" ca="1" si="1"/>
        <v>2018 Q4</v>
      </c>
      <c r="C83" s="40">
        <v>10931000</v>
      </c>
      <c r="D83" s="40">
        <v>1670</v>
      </c>
    </row>
    <row r="84" spans="1:9">
      <c r="A84" s="12"/>
      <c r="B84" s="28" t="str">
        <f t="shared" ca="1" si="1"/>
        <v>2019 Q1</v>
      </c>
      <c r="C84" s="40">
        <v>10931000</v>
      </c>
      <c r="D84" s="40">
        <v>1980</v>
      </c>
    </row>
    <row r="85" spans="1:9">
      <c r="A85" s="12"/>
      <c r="B85" s="28" t="str">
        <f t="shared" ca="1" si="1"/>
        <v>2019 Q2</v>
      </c>
      <c r="C85" s="40">
        <v>10934000</v>
      </c>
      <c r="D85" s="40">
        <v>1910</v>
      </c>
    </row>
    <row r="86" spans="1:9">
      <c r="A86" s="12"/>
      <c r="B86" s="28" t="str">
        <f t="shared" ca="1" si="1"/>
        <v>2019 Q3</v>
      </c>
      <c r="C86" s="40">
        <v>10927000</v>
      </c>
      <c r="D86" s="40">
        <v>2120</v>
      </c>
    </row>
    <row r="87" spans="1:9" s="164" customFormat="1">
      <c r="A87" s="12"/>
      <c r="B87" s="28" t="str">
        <f t="shared" ca="1" si="1"/>
        <v>2019 Q4</v>
      </c>
      <c r="C87" s="40">
        <v>10957000</v>
      </c>
      <c r="D87" s="40">
        <v>1980</v>
      </c>
    </row>
    <row r="88" spans="1:9" s="173" customFormat="1">
      <c r="A88" s="12"/>
      <c r="B88" s="28" t="str">
        <f t="shared" ca="1" si="1"/>
        <v>2020 Q1</v>
      </c>
      <c r="C88" s="40">
        <v>10957000</v>
      </c>
      <c r="D88" s="40">
        <v>1700</v>
      </c>
    </row>
    <row r="89" spans="1:9" s="177" customFormat="1">
      <c r="A89" s="12"/>
      <c r="B89" s="28" t="str">
        <f t="shared" ca="1" si="1"/>
        <v>2020 Q2</v>
      </c>
      <c r="C89" s="40">
        <v>10928000</v>
      </c>
      <c r="D89" s="40">
        <v>220</v>
      </c>
    </row>
    <row r="90" spans="1:9" s="178" customFormat="1">
      <c r="A90" s="12"/>
      <c r="B90" s="28" t="str">
        <f t="shared" ca="1" si="1"/>
        <v>2020 Q3</v>
      </c>
      <c r="C90" s="40">
        <v>10928000</v>
      </c>
      <c r="D90" s="40">
        <v>380</v>
      </c>
    </row>
    <row r="91" spans="1:9" s="179" customFormat="1">
      <c r="A91" s="12"/>
      <c r="B91" s="28" t="str">
        <f t="shared" ca="1" si="1"/>
        <v>2020 Q4</v>
      </c>
      <c r="C91" s="40">
        <v>10963000</v>
      </c>
      <c r="D91" s="40">
        <v>320</v>
      </c>
    </row>
    <row r="92" spans="1:9" s="182" customFormat="1">
      <c r="A92" s="12"/>
      <c r="B92" s="28" t="str">
        <f t="shared" ca="1" si="1"/>
        <v>2021 Q1</v>
      </c>
      <c r="C92" s="40">
        <v>10982000</v>
      </c>
      <c r="D92" s="40">
        <v>370</v>
      </c>
    </row>
    <row r="93" spans="1:9" s="183" customFormat="1">
      <c r="A93" s="12"/>
      <c r="B93" s="28" t="str">
        <f t="shared" ca="1" si="1"/>
        <v>2021 Q2</v>
      </c>
      <c r="C93" s="40">
        <v>11008000</v>
      </c>
      <c r="D93" s="40">
        <v>440</v>
      </c>
    </row>
    <row r="94" spans="1:9" s="180" customFormat="1">
      <c r="A94" s="12"/>
      <c r="B94" s="28" t="str">
        <f t="shared" ca="1" si="1"/>
        <v>2021 Q3</v>
      </c>
      <c r="C94" s="40">
        <v>11001000</v>
      </c>
      <c r="D94" s="40">
        <v>730</v>
      </c>
    </row>
    <row r="95" spans="1:9" s="181" customFormat="1">
      <c r="A95" s="12"/>
      <c r="B95" s="28" t="str">
        <f t="shared" ca="1" si="1"/>
        <v>2021 Q4</v>
      </c>
      <c r="C95" s="40">
        <v>10982000</v>
      </c>
      <c r="D95" s="40">
        <v>710</v>
      </c>
    </row>
    <row r="96" spans="1:9" s="186" customFormat="1">
      <c r="A96" s="12"/>
      <c r="B96" s="28" t="str">
        <f t="shared" ca="1" si="1"/>
        <v>2022 Q1</v>
      </c>
      <c r="C96" s="40">
        <v>10983000</v>
      </c>
      <c r="D96" s="40">
        <v>980</v>
      </c>
    </row>
    <row r="97" spans="1:6" s="184" customFormat="1">
      <c r="A97" s="12"/>
      <c r="B97" s="28" t="str">
        <f t="shared" ca="1" si="1"/>
        <v>2022 Q2</v>
      </c>
      <c r="C97" s="40">
        <v>10975000</v>
      </c>
      <c r="D97" s="40">
        <v>960</v>
      </c>
    </row>
    <row r="98" spans="1:6" s="190" customFormat="1">
      <c r="A98" s="12"/>
      <c r="B98" s="28" t="str">
        <f t="shared" ca="1" si="1"/>
        <v>2022 Q3</v>
      </c>
      <c r="C98" s="40">
        <v>10970000</v>
      </c>
      <c r="D98" s="40">
        <v>1120</v>
      </c>
    </row>
    <row r="99" spans="1:6">
      <c r="A99" s="12"/>
      <c r="B99" s="165"/>
      <c r="C99" s="41"/>
      <c r="D99" s="41"/>
    </row>
    <row r="100" spans="1:6">
      <c r="A100" s="12"/>
      <c r="B100" s="157" t="s">
        <v>5</v>
      </c>
      <c r="D100" s="176"/>
    </row>
    <row r="101" spans="1:6" ht="15">
      <c r="A101" s="167">
        <v>1</v>
      </c>
      <c r="B101" s="169" t="s">
        <v>110</v>
      </c>
      <c r="C101" s="172"/>
      <c r="D101" s="172"/>
      <c r="E101" s="172"/>
      <c r="F101" s="172"/>
    </row>
    <row r="102" spans="1:6" ht="15">
      <c r="B102" s="169" t="s">
        <v>111</v>
      </c>
      <c r="C102" s="172"/>
      <c r="D102" s="172"/>
      <c r="E102" s="172"/>
      <c r="F102" s="172"/>
    </row>
    <row r="103" spans="1:6" ht="15">
      <c r="B103" s="169" t="s">
        <v>113</v>
      </c>
      <c r="C103" s="172"/>
      <c r="D103" s="172"/>
      <c r="E103" s="172"/>
      <c r="F103" s="172"/>
    </row>
    <row r="104" spans="1:6" ht="15">
      <c r="B104" s="169" t="s">
        <v>114</v>
      </c>
      <c r="C104" s="172"/>
      <c r="D104" s="172"/>
      <c r="E104" s="172"/>
      <c r="F104" s="172"/>
    </row>
    <row r="105" spans="1:6" ht="15">
      <c r="B105" s="169" t="s">
        <v>112</v>
      </c>
    </row>
    <row r="106" spans="1:6" ht="15">
      <c r="A106" s="167">
        <v>2</v>
      </c>
      <c r="B106" s="169" t="s">
        <v>106</v>
      </c>
    </row>
    <row r="107" spans="1:6" ht="15">
      <c r="B107" s="169" t="s">
        <v>107</v>
      </c>
    </row>
    <row r="108" spans="1:6" ht="15">
      <c r="B108" s="169" t="s">
        <v>108</v>
      </c>
    </row>
    <row r="109" spans="1:6" ht="15">
      <c r="A109" s="12"/>
      <c r="B109" s="169" t="s">
        <v>109</v>
      </c>
    </row>
    <row r="110" spans="1:6">
      <c r="A110" s="12"/>
      <c r="B110" s="157"/>
    </row>
    <row r="111" spans="1:6">
      <c r="A111" s="12"/>
      <c r="B111" s="157"/>
    </row>
    <row r="112" spans="1:6">
      <c r="A112" s="12"/>
      <c r="B112" s="157"/>
    </row>
    <row r="113" spans="1:2">
      <c r="A113" s="12"/>
      <c r="B113" s="157"/>
    </row>
    <row r="114" spans="1:2">
      <c r="A114" s="12"/>
      <c r="B114" s="157"/>
    </row>
    <row r="115" spans="1:2">
      <c r="A115" s="12"/>
      <c r="B115" s="157"/>
    </row>
    <row r="116" spans="1:2">
      <c r="A116" s="12"/>
      <c r="B116" s="157"/>
    </row>
    <row r="117" spans="1:2">
      <c r="A117" s="12"/>
      <c r="B117" s="157"/>
    </row>
    <row r="118" spans="1:2">
      <c r="A118" s="12"/>
      <c r="B118" s="157"/>
    </row>
    <row r="119" spans="1:2">
      <c r="A119" s="12"/>
      <c r="B119" s="157"/>
    </row>
    <row r="120" spans="1:2">
      <c r="A120" s="12"/>
      <c r="B120" s="157"/>
    </row>
    <row r="121" spans="1:2">
      <c r="A121" s="12"/>
      <c r="B121" s="157"/>
    </row>
    <row r="122" spans="1:2">
      <c r="A122" s="12"/>
      <c r="B122" s="157"/>
    </row>
    <row r="123" spans="1:2">
      <c r="A123" s="12"/>
      <c r="B123" s="157"/>
    </row>
    <row r="124" spans="1:2">
      <c r="A124" s="12"/>
      <c r="B124" s="157"/>
    </row>
    <row r="125" spans="1:2">
      <c r="A125" s="12"/>
      <c r="B125" s="157"/>
    </row>
    <row r="126" spans="1:2">
      <c r="A126" s="12"/>
      <c r="B126" s="157"/>
    </row>
    <row r="127" spans="1:2">
      <c r="A127" s="12"/>
      <c r="B127" s="157"/>
    </row>
    <row r="128" spans="1:2">
      <c r="A128" s="12"/>
      <c r="B128" s="157"/>
    </row>
    <row r="129" spans="1:2">
      <c r="A129" s="12"/>
      <c r="B129" s="157"/>
    </row>
    <row r="130" spans="1:2">
      <c r="A130" s="12"/>
      <c r="B130" s="157"/>
    </row>
    <row r="131" spans="1:2">
      <c r="A131" s="12"/>
      <c r="B131" s="157"/>
    </row>
    <row r="132" spans="1:2">
      <c r="A132" s="12"/>
      <c r="B132" s="157"/>
    </row>
    <row r="133" spans="1:2">
      <c r="A133" s="12"/>
      <c r="B133" s="157"/>
    </row>
    <row r="134" spans="1:2">
      <c r="A134" s="12"/>
      <c r="B134" s="157"/>
    </row>
    <row r="135" spans="1:2">
      <c r="A135" s="12"/>
      <c r="B135" s="157"/>
    </row>
    <row r="136" spans="1:2">
      <c r="A136" s="12"/>
      <c r="B136" s="157"/>
    </row>
    <row r="137" spans="1:2">
      <c r="A137" s="12"/>
      <c r="B137" s="157"/>
    </row>
    <row r="138" spans="1:2">
      <c r="A138" s="12"/>
      <c r="B138" s="157"/>
    </row>
    <row r="139" spans="1:2">
      <c r="A139" s="12"/>
      <c r="B139" s="157"/>
    </row>
    <row r="140" spans="1:2">
      <c r="A140" s="12"/>
      <c r="B140" s="157"/>
    </row>
    <row r="141" spans="1:2">
      <c r="A141" s="12"/>
      <c r="B141" s="157"/>
    </row>
    <row r="142" spans="1:2">
      <c r="A142" s="12"/>
      <c r="B142" s="157"/>
    </row>
    <row r="143" spans="1:2">
      <c r="A143" s="12"/>
      <c r="B143" s="157"/>
    </row>
    <row r="144" spans="1:2">
      <c r="A144" s="12"/>
      <c r="B144" s="157"/>
    </row>
    <row r="145" spans="1:2">
      <c r="A145" s="12"/>
      <c r="B145" s="157"/>
    </row>
    <row r="146" spans="1:2">
      <c r="A146" s="12"/>
      <c r="B146" s="157"/>
    </row>
    <row r="147" spans="1:2">
      <c r="A147" s="12"/>
      <c r="B147" s="157"/>
    </row>
    <row r="148" spans="1:2">
      <c r="A148" s="12"/>
      <c r="B148" s="157"/>
    </row>
    <row r="149" spans="1:2">
      <c r="A149" s="12"/>
      <c r="B149" s="157"/>
    </row>
    <row r="150" spans="1:2">
      <c r="A150" s="12"/>
      <c r="B150" s="157"/>
    </row>
    <row r="151" spans="1:2">
      <c r="A151" s="12"/>
      <c r="B151" s="157"/>
    </row>
    <row r="152" spans="1:2">
      <c r="A152" s="12"/>
      <c r="B152" s="157"/>
    </row>
    <row r="153" spans="1:2">
      <c r="A153" s="12"/>
      <c r="B153" s="157"/>
    </row>
    <row r="154" spans="1:2">
      <c r="A154" s="12"/>
      <c r="B154" s="157"/>
    </row>
    <row r="155" spans="1:2">
      <c r="A155" s="12"/>
      <c r="B155" s="157"/>
    </row>
    <row r="156" spans="1:2">
      <c r="A156" s="12"/>
      <c r="B156" s="157"/>
    </row>
    <row r="157" spans="1:2">
      <c r="A157" s="12"/>
      <c r="B157" s="157"/>
    </row>
    <row r="158" spans="1:2">
      <c r="A158" s="12"/>
      <c r="B158" s="157"/>
    </row>
    <row r="159" spans="1:2">
      <c r="A159" s="12"/>
      <c r="B159" s="157"/>
    </row>
    <row r="160" spans="1:2">
      <c r="A160" s="12"/>
      <c r="B160" s="157"/>
    </row>
    <row r="161" spans="1:2">
      <c r="A161" s="12"/>
      <c r="B161" s="157"/>
    </row>
    <row r="162" spans="1:2">
      <c r="A162" s="12"/>
      <c r="B162" s="157"/>
    </row>
    <row r="163" spans="1:2">
      <c r="A163" s="12"/>
      <c r="B163" s="157"/>
    </row>
    <row r="164" spans="1:2">
      <c r="A164" s="12"/>
      <c r="B164" s="157"/>
    </row>
    <row r="165" spans="1:2">
      <c r="A165" s="12"/>
      <c r="B165" s="157"/>
    </row>
    <row r="166" spans="1:2">
      <c r="A166" s="12"/>
      <c r="B166" s="157"/>
    </row>
    <row r="167" spans="1:2">
      <c r="A167" s="12"/>
      <c r="B167" s="157"/>
    </row>
    <row r="168" spans="1:2">
      <c r="A168" s="12"/>
      <c r="B168" s="157"/>
    </row>
    <row r="169" spans="1:2">
      <c r="A169" s="12"/>
      <c r="B169" s="157"/>
    </row>
    <row r="170" spans="1:2">
      <c r="A170" s="12"/>
      <c r="B170" s="157"/>
    </row>
    <row r="171" spans="1:2">
      <c r="A171" s="12"/>
      <c r="B171" s="157"/>
    </row>
    <row r="172" spans="1:2">
      <c r="A172" s="12"/>
      <c r="B172" s="157"/>
    </row>
    <row r="173" spans="1:2">
      <c r="A173" s="12"/>
      <c r="B173" s="157"/>
    </row>
    <row r="174" spans="1:2">
      <c r="A174" s="12"/>
      <c r="B174" s="157"/>
    </row>
    <row r="175" spans="1:2">
      <c r="A175" s="12"/>
      <c r="B175" s="157"/>
    </row>
    <row r="176" spans="1:2">
      <c r="A176" s="12"/>
      <c r="B176" s="157"/>
    </row>
    <row r="177" spans="1:2">
      <c r="A177" s="12"/>
      <c r="B177" s="157"/>
    </row>
    <row r="178" spans="1:2">
      <c r="A178" s="12"/>
      <c r="B178" s="157"/>
    </row>
    <row r="179" spans="1:2">
      <c r="A179" s="12"/>
      <c r="B179" s="157"/>
    </row>
    <row r="180" spans="1:2">
      <c r="A180" s="12"/>
      <c r="B180" s="157"/>
    </row>
    <row r="181" spans="1:2">
      <c r="A181" s="12"/>
      <c r="B181" s="157"/>
    </row>
    <row r="182" spans="1:2">
      <c r="A182" s="12"/>
      <c r="B182" s="157"/>
    </row>
    <row r="183" spans="1:2">
      <c r="A183" s="12"/>
      <c r="B183" s="157"/>
    </row>
    <row r="184" spans="1:2">
      <c r="A184" s="12"/>
      <c r="B184" s="157"/>
    </row>
    <row r="185" spans="1:2">
      <c r="A185" s="12"/>
      <c r="B185" s="157"/>
    </row>
    <row r="186" spans="1:2">
      <c r="A186" s="12"/>
      <c r="B186" s="157"/>
    </row>
    <row r="187" spans="1:2">
      <c r="A187" s="12"/>
      <c r="B187" s="157"/>
    </row>
    <row r="188" spans="1:2">
      <c r="A188" s="12"/>
      <c r="B188" s="157"/>
    </row>
    <row r="189" spans="1:2">
      <c r="A189" s="12"/>
      <c r="B189" s="157"/>
    </row>
    <row r="190" spans="1:2">
      <c r="A190" s="12"/>
      <c r="B190" s="157"/>
    </row>
    <row r="191" spans="1:2">
      <c r="A191" s="12"/>
      <c r="B191" s="157"/>
    </row>
    <row r="192" spans="1:2">
      <c r="A192" s="12"/>
      <c r="B192" s="157"/>
    </row>
    <row r="193" spans="1:2">
      <c r="A193" s="12"/>
      <c r="B193" s="157"/>
    </row>
    <row r="194" spans="1:2">
      <c r="A194" s="12"/>
      <c r="B194" s="157"/>
    </row>
    <row r="195" spans="1:2">
      <c r="B195" s="35"/>
    </row>
  </sheetData>
  <mergeCells count="1">
    <mergeCell ref="A4:B4"/>
  </mergeCells>
  <hyperlinks>
    <hyperlink ref="A4" location="Index!A1" display="Return to index" xr:uid="{5ABF7AD1-96B2-4B75-BE48-F0BFC986983B}"/>
  </hyperlinks>
  <pageMargins left="0.7" right="0.7" top="0.75" bottom="0.75" header="0.3" footer="0.3"/>
  <pageSetup paperSize="9"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466BD-853E-4751-9AC4-169596222B28}">
  <sheetPr>
    <pageSetUpPr fitToPage="1"/>
  </sheetPr>
  <dimension ref="A1:I202"/>
  <sheetViews>
    <sheetView showGridLines="0" zoomScale="70" zoomScaleNormal="70" workbookViewId="0">
      <pane xSplit="2" ySplit="5" topLeftCell="C166" activePane="bottomRight" state="frozen"/>
      <selection sqref="A1:XFD1048576"/>
      <selection pane="topRight" sqref="A1:XFD1048576"/>
      <selection pane="bottomLeft" sqref="A1:XFD1048576"/>
      <selection pane="bottomRight" activeCell="E190" sqref="E190"/>
    </sheetView>
  </sheetViews>
  <sheetFormatPr defaultRowHeight="12.75"/>
  <cols>
    <col min="1" max="1" width="4.7109375" style="79" customWidth="1"/>
    <col min="2" max="2" width="20.7109375" style="111" customWidth="1"/>
    <col min="3" max="5" width="18" style="79" customWidth="1"/>
    <col min="6" max="6" width="5.7109375" style="79" customWidth="1"/>
    <col min="7" max="7" width="18" style="79" customWidth="1"/>
    <col min="8" max="16384" width="9.140625" style="79"/>
  </cols>
  <sheetData>
    <row r="1" spans="1:9" ht="110.1" customHeight="1">
      <c r="A1" s="77"/>
      <c r="C1" s="78" t="s">
        <v>66</v>
      </c>
      <c r="D1" s="80"/>
      <c r="E1" s="80"/>
      <c r="F1" s="80"/>
      <c r="G1" s="80"/>
    </row>
    <row r="2" spans="1:9" s="84" customFormat="1" ht="20.100000000000001" customHeight="1">
      <c r="A2" s="209"/>
      <c r="B2" s="210"/>
      <c r="C2" s="81"/>
      <c r="D2" s="82"/>
      <c r="E2" s="33"/>
      <c r="F2" s="33"/>
      <c r="G2" s="83"/>
    </row>
    <row r="3" spans="1:9" ht="69" customHeight="1">
      <c r="A3" s="211"/>
      <c r="B3" s="212"/>
      <c r="C3" s="85" t="s">
        <v>67</v>
      </c>
      <c r="D3" s="85" t="s">
        <v>68</v>
      </c>
      <c r="E3" s="85" t="s">
        <v>69</v>
      </c>
      <c r="F3" s="85"/>
      <c r="G3" s="86" t="s">
        <v>70</v>
      </c>
    </row>
    <row r="4" spans="1:9" s="115" customFormat="1" ht="18" customHeight="1">
      <c r="A4" s="213" t="s">
        <v>81</v>
      </c>
      <c r="B4" s="207"/>
      <c r="C4" s="137" t="s">
        <v>82</v>
      </c>
      <c r="D4" s="137"/>
      <c r="E4" s="138"/>
      <c r="F4" s="137"/>
      <c r="G4" s="137"/>
      <c r="H4" s="79"/>
      <c r="I4" s="136"/>
    </row>
    <row r="5" spans="1:9" s="91" customFormat="1" ht="18" customHeight="1">
      <c r="A5" s="87"/>
      <c r="B5" s="88"/>
      <c r="C5" s="89" t="s">
        <v>71</v>
      </c>
      <c r="D5" s="90" t="s">
        <v>71</v>
      </c>
      <c r="E5" s="90" t="s">
        <v>72</v>
      </c>
      <c r="F5" s="90"/>
      <c r="G5" s="90" t="s">
        <v>72</v>
      </c>
      <c r="H5" s="79"/>
    </row>
    <row r="6" spans="1:9" ht="15.95" customHeight="1">
      <c r="A6" s="145"/>
      <c r="B6" s="146">
        <v>39052</v>
      </c>
      <c r="C6" s="144">
        <v>10990.872788221801</v>
      </c>
      <c r="D6" s="147">
        <v>913.09586978971492</v>
      </c>
      <c r="E6" s="148">
        <v>0.74624398288050464</v>
      </c>
      <c r="F6" s="148"/>
      <c r="G6" s="148">
        <v>2.6978905994421432E-2</v>
      </c>
    </row>
    <row r="7" spans="1:9" ht="15.95" customHeight="1">
      <c r="A7" s="92"/>
      <c r="B7" s="93">
        <f ca="1">EDATE(OFFSET(B7,-1,0),1)</f>
        <v>39083</v>
      </c>
      <c r="C7" s="94">
        <v>10648.800380540999</v>
      </c>
      <c r="D7" s="95">
        <v>-508.88440721020743</v>
      </c>
      <c r="E7" s="96">
        <v>0.75556990737273177</v>
      </c>
      <c r="F7" s="96"/>
      <c r="G7" s="96">
        <v>2.9592204818274626E-2</v>
      </c>
    </row>
    <row r="8" spans="1:9" ht="15.95" customHeight="1">
      <c r="A8" s="92"/>
      <c r="B8" s="93">
        <f t="shared" ref="B8:B71" ca="1" si="0">EDATE(OFFSET(B8,-1,0),1)</f>
        <v>39114</v>
      </c>
      <c r="C8" s="94">
        <v>9300.2776692999996</v>
      </c>
      <c r="D8" s="95">
        <v>-229.11335316539044</v>
      </c>
      <c r="E8" s="96">
        <v>0.75352124894609274</v>
      </c>
      <c r="F8" s="96"/>
      <c r="G8" s="96">
        <v>3.4017091113681452E-2</v>
      </c>
    </row>
    <row r="9" spans="1:9" ht="15.95" customHeight="1">
      <c r="A9" s="92"/>
      <c r="B9" s="93">
        <f t="shared" ca="1" si="0"/>
        <v>39142</v>
      </c>
      <c r="C9" s="94">
        <v>10601.401528618</v>
      </c>
      <c r="D9" s="95">
        <v>-609.6998865151254</v>
      </c>
      <c r="E9" s="96">
        <v>0.75127456814162186</v>
      </c>
      <c r="F9" s="96"/>
      <c r="G9" s="96">
        <v>4.0191245354055605E-2</v>
      </c>
    </row>
    <row r="10" spans="1:9" ht="15.95" customHeight="1">
      <c r="A10" s="92"/>
      <c r="B10" s="93">
        <f t="shared" ca="1" si="0"/>
        <v>39173</v>
      </c>
      <c r="C10" s="94">
        <v>10443.819589302999</v>
      </c>
      <c r="D10" s="95">
        <v>-147.05081460523797</v>
      </c>
      <c r="E10" s="96">
        <v>0.74766432055050214</v>
      </c>
      <c r="F10" s="96"/>
      <c r="G10" s="96">
        <v>2.923607234014125E-2</v>
      </c>
    </row>
    <row r="11" spans="1:9" ht="15.95" customHeight="1">
      <c r="A11" s="92"/>
      <c r="B11" s="93">
        <f t="shared" ca="1" si="0"/>
        <v>39203</v>
      </c>
      <c r="C11" s="94">
        <v>10836.719625046</v>
      </c>
      <c r="D11" s="95">
        <v>-523.52957399675506</v>
      </c>
      <c r="E11" s="96">
        <v>0.74704800273603877</v>
      </c>
      <c r="F11" s="96"/>
      <c r="G11" s="96">
        <v>2.0671305346214197E-2</v>
      </c>
    </row>
    <row r="12" spans="1:9" ht="15.95" customHeight="1">
      <c r="A12" s="92"/>
      <c r="B12" s="93">
        <f t="shared" ca="1" si="0"/>
        <v>39234</v>
      </c>
      <c r="C12" s="94">
        <v>10352.451624793999</v>
      </c>
      <c r="D12" s="95">
        <v>169.8976456343371</v>
      </c>
      <c r="E12" s="96">
        <v>0.7429442050648436</v>
      </c>
      <c r="F12" s="96"/>
      <c r="G12" s="96">
        <v>2.2493887312732719E-2</v>
      </c>
    </row>
    <row r="13" spans="1:9" ht="15.95" customHeight="1">
      <c r="A13" s="92"/>
      <c r="B13" s="93">
        <f t="shared" ca="1" si="0"/>
        <v>39264</v>
      </c>
      <c r="C13" s="94">
        <v>11061.253842660999</v>
      </c>
      <c r="D13" s="95">
        <v>-344.30210744109354</v>
      </c>
      <c r="E13" s="96">
        <v>0.74025074867706586</v>
      </c>
      <c r="F13" s="96"/>
      <c r="G13" s="96">
        <v>1.9911783113280901E-2</v>
      </c>
    </row>
    <row r="14" spans="1:9" ht="15.95" customHeight="1">
      <c r="A14" s="92"/>
      <c r="B14" s="93">
        <f t="shared" ca="1" si="0"/>
        <v>39295</v>
      </c>
      <c r="C14" s="94">
        <v>10702.036670689999</v>
      </c>
      <c r="D14" s="95">
        <v>-278.82840448059142</v>
      </c>
      <c r="E14" s="96">
        <v>0.74254359139266235</v>
      </c>
      <c r="F14" s="96"/>
      <c r="G14" s="96">
        <v>1.8489731734776971E-2</v>
      </c>
    </row>
    <row r="15" spans="1:9" ht="15.95" customHeight="1">
      <c r="A15" s="92"/>
      <c r="B15" s="93">
        <f t="shared" ca="1" si="0"/>
        <v>39326</v>
      </c>
      <c r="C15" s="94">
        <v>9832.0101416639991</v>
      </c>
      <c r="D15" s="95">
        <v>361.44969686333206</v>
      </c>
      <c r="E15" s="96">
        <v>0.73911070916169141</v>
      </c>
      <c r="F15" s="96"/>
      <c r="G15" s="96">
        <v>2.4843307969036221E-2</v>
      </c>
    </row>
    <row r="16" spans="1:9" ht="15.95" customHeight="1">
      <c r="A16" s="92"/>
      <c r="B16" s="93">
        <f t="shared" ca="1" si="0"/>
        <v>39356</v>
      </c>
      <c r="C16" s="94">
        <v>11329.834771271999</v>
      </c>
      <c r="D16" s="95">
        <v>-76.393010608342593</v>
      </c>
      <c r="E16" s="96">
        <v>0.73988917534546994</v>
      </c>
      <c r="F16" s="96"/>
      <c r="G16" s="96">
        <v>3.3282294152185088E-2</v>
      </c>
    </row>
    <row r="17" spans="1:7" ht="15.95" customHeight="1">
      <c r="A17" s="92"/>
      <c r="B17" s="93">
        <f t="shared" ca="1" si="0"/>
        <v>39387</v>
      </c>
      <c r="C17" s="94">
        <v>11121.969258781999</v>
      </c>
      <c r="D17" s="95">
        <v>415.77883664544061</v>
      </c>
      <c r="E17" s="96">
        <v>0.7294438041925877</v>
      </c>
      <c r="F17" s="96"/>
      <c r="G17" s="96">
        <v>3.7046189565449472E-2</v>
      </c>
    </row>
    <row r="18" spans="1:7" ht="15.95" customHeight="1">
      <c r="A18" s="145"/>
      <c r="B18" s="146">
        <f t="shared" ca="1" si="0"/>
        <v>39417</v>
      </c>
      <c r="C18" s="144">
        <v>11793.599237642999</v>
      </c>
      <c r="D18" s="147">
        <v>1090.59427333028</v>
      </c>
      <c r="E18" s="148">
        <v>0.73119273201055712</v>
      </c>
      <c r="F18" s="148"/>
      <c r="G18" s="148">
        <v>3.8412556865478953E-2</v>
      </c>
    </row>
    <row r="19" spans="1:7" ht="15.95" customHeight="1">
      <c r="A19" s="92"/>
      <c r="B19" s="93">
        <f t="shared" ca="1" si="0"/>
        <v>39448</v>
      </c>
      <c r="C19" s="94">
        <v>10458.685644734</v>
      </c>
      <c r="D19" s="95">
        <v>-866.23129895873717</v>
      </c>
      <c r="E19" s="96">
        <v>0.7388102679488221</v>
      </c>
      <c r="F19" s="96"/>
      <c r="G19" s="96">
        <v>3.1889387814563186E-2</v>
      </c>
    </row>
    <row r="20" spans="1:7" ht="15.95" customHeight="1">
      <c r="A20" s="92"/>
      <c r="B20" s="93">
        <f t="shared" ca="1" si="0"/>
        <v>39479</v>
      </c>
      <c r="C20" s="94">
        <v>9838.9114484869988</v>
      </c>
      <c r="D20" s="95">
        <v>-88.690624380862573</v>
      </c>
      <c r="E20" s="96">
        <v>0.73373137781836018</v>
      </c>
      <c r="F20" s="96"/>
      <c r="G20" s="96">
        <v>3.3323523725116599E-2</v>
      </c>
    </row>
    <row r="21" spans="1:7" ht="15.95" customHeight="1">
      <c r="A21" s="92"/>
      <c r="B21" s="93">
        <f t="shared" ca="1" si="0"/>
        <v>39508</v>
      </c>
      <c r="C21" s="94">
        <v>10547.329586029</v>
      </c>
      <c r="D21" s="95">
        <v>-92.920441194779414</v>
      </c>
      <c r="E21" s="96">
        <v>0.73385995329452347</v>
      </c>
      <c r="F21" s="96"/>
      <c r="G21" s="96">
        <v>4.0378405586225075E-2</v>
      </c>
    </row>
    <row r="22" spans="1:7" ht="15.95" customHeight="1">
      <c r="A22" s="92"/>
      <c r="B22" s="93">
        <f t="shared" ca="1" si="0"/>
        <v>39539</v>
      </c>
      <c r="C22" s="94">
        <v>10646.876603142999</v>
      </c>
      <c r="D22" s="95">
        <v>64.892302630061749</v>
      </c>
      <c r="E22" s="96">
        <v>0.72925458716484548</v>
      </c>
      <c r="F22" s="96"/>
      <c r="G22" s="96">
        <v>4.351326631461272E-2</v>
      </c>
    </row>
    <row r="23" spans="1:7" ht="15.95" customHeight="1">
      <c r="A23" s="92"/>
      <c r="B23" s="93">
        <f t="shared" ca="1" si="0"/>
        <v>39569</v>
      </c>
      <c r="C23" s="94">
        <v>10707.668866828999</v>
      </c>
      <c r="D23" s="95">
        <v>114.69539015193004</v>
      </c>
      <c r="E23" s="96">
        <v>0.73735424126739935</v>
      </c>
      <c r="F23" s="96"/>
      <c r="G23" s="96">
        <v>5.585994562794272E-2</v>
      </c>
    </row>
    <row r="24" spans="1:7" ht="15.95" customHeight="1">
      <c r="A24" s="92"/>
      <c r="B24" s="93">
        <f t="shared" ca="1" si="0"/>
        <v>39600</v>
      </c>
      <c r="C24" s="94">
        <v>10901.597357946001</v>
      </c>
      <c r="D24" s="95">
        <v>434.31516797408403</v>
      </c>
      <c r="E24" s="96">
        <v>0.73142051740710334</v>
      </c>
      <c r="F24" s="96"/>
      <c r="G24" s="96">
        <v>6.0727581210141102E-2</v>
      </c>
    </row>
    <row r="25" spans="1:7" ht="15.95" customHeight="1">
      <c r="A25" s="92"/>
      <c r="B25" s="93">
        <f t="shared" ca="1" si="0"/>
        <v>39630</v>
      </c>
      <c r="C25" s="94">
        <v>11047.200070571998</v>
      </c>
      <c r="D25" s="95">
        <v>-145.14403518352628</v>
      </c>
      <c r="E25" s="96">
        <v>0.73245095179971087</v>
      </c>
      <c r="F25" s="96"/>
      <c r="G25" s="96">
        <v>6.3620760843081881E-2</v>
      </c>
    </row>
    <row r="26" spans="1:7" ht="15.95" customHeight="1">
      <c r="A26" s="92"/>
      <c r="B26" s="93">
        <f t="shared" ca="1" si="0"/>
        <v>39661</v>
      </c>
      <c r="C26" s="94">
        <v>10105.087273976</v>
      </c>
      <c r="D26" s="95">
        <v>464.64049982298457</v>
      </c>
      <c r="E26" s="96">
        <v>0.73424903782342754</v>
      </c>
      <c r="F26" s="96"/>
      <c r="G26" s="96">
        <v>7.6675695945368494E-2</v>
      </c>
    </row>
    <row r="27" spans="1:7" ht="15.95" customHeight="1">
      <c r="A27" s="92"/>
      <c r="B27" s="93">
        <f t="shared" ca="1" si="0"/>
        <v>39692</v>
      </c>
      <c r="C27" s="94">
        <v>11031.586742751999</v>
      </c>
      <c r="D27" s="95">
        <v>332.56212376362237</v>
      </c>
      <c r="E27" s="96">
        <v>0.7318517050213168</v>
      </c>
      <c r="F27" s="96"/>
      <c r="G27" s="96">
        <v>7.6705684563963317E-2</v>
      </c>
    </row>
    <row r="28" spans="1:7" ht="15.95" customHeight="1">
      <c r="A28" s="92"/>
      <c r="B28" s="93">
        <f t="shared" ca="1" si="0"/>
        <v>39722</v>
      </c>
      <c r="C28" s="94">
        <v>10436.444999529</v>
      </c>
      <c r="D28" s="95">
        <v>-366.16169928142335</v>
      </c>
      <c r="E28" s="96">
        <v>0.7318572635148719</v>
      </c>
      <c r="F28" s="96"/>
      <c r="G28" s="96">
        <v>7.3011718762464151E-2</v>
      </c>
    </row>
    <row r="29" spans="1:7" ht="15.95" customHeight="1">
      <c r="A29" s="92"/>
      <c r="B29" s="93">
        <f t="shared" ca="1" si="0"/>
        <v>39753</v>
      </c>
      <c r="C29" s="94">
        <v>9859.7417099899994</v>
      </c>
      <c r="D29" s="95">
        <v>469.56598906836007</v>
      </c>
      <c r="E29" s="96">
        <v>0.72893398141870247</v>
      </c>
      <c r="F29" s="96"/>
      <c r="G29" s="96">
        <v>7.2399104190740804E-2</v>
      </c>
    </row>
    <row r="30" spans="1:7" ht="15.95" customHeight="1">
      <c r="A30" s="145"/>
      <c r="B30" s="146">
        <f t="shared" ca="1" si="0"/>
        <v>39783</v>
      </c>
      <c r="C30" s="144">
        <v>11820.570414089038</v>
      </c>
      <c r="D30" s="147">
        <v>227.64803366892738</v>
      </c>
      <c r="E30" s="148">
        <v>0.72651448319671286</v>
      </c>
      <c r="F30" s="148"/>
      <c r="G30" s="148">
        <v>6.0010387460034398E-2</v>
      </c>
    </row>
    <row r="31" spans="1:7" ht="15.95" customHeight="1">
      <c r="A31" s="92"/>
      <c r="B31" s="93">
        <f t="shared" ca="1" si="0"/>
        <v>39814</v>
      </c>
      <c r="C31" s="94">
        <v>9763.9857937893757</v>
      </c>
      <c r="D31" s="95">
        <v>-616.51081749834702</v>
      </c>
      <c r="E31" s="96">
        <v>0.74571815805501229</v>
      </c>
      <c r="F31" s="96"/>
      <c r="G31" s="96">
        <v>6.5042852949479091E-2</v>
      </c>
    </row>
    <row r="32" spans="1:7" ht="15.95" customHeight="1">
      <c r="A32" s="92"/>
      <c r="B32" s="93">
        <f t="shared" ca="1" si="0"/>
        <v>39845</v>
      </c>
      <c r="C32" s="94">
        <v>8998.2279660279346</v>
      </c>
      <c r="D32" s="95">
        <v>-314.37532360728801</v>
      </c>
      <c r="E32" s="96">
        <v>0.73462026767220845</v>
      </c>
      <c r="F32" s="96"/>
      <c r="G32" s="96">
        <v>6.2266797448352174E-2</v>
      </c>
    </row>
    <row r="33" spans="1:7" ht="15.95" customHeight="1">
      <c r="A33" s="92"/>
      <c r="B33" s="93">
        <f t="shared" ca="1" si="0"/>
        <v>39873</v>
      </c>
      <c r="C33" s="94">
        <v>10884.701848234195</v>
      </c>
      <c r="D33" s="95">
        <v>-571.09254077528021</v>
      </c>
      <c r="E33" s="96">
        <v>0.73633737260176568</v>
      </c>
      <c r="F33" s="96"/>
      <c r="G33" s="96">
        <v>5.6402391253944639E-2</v>
      </c>
    </row>
    <row r="34" spans="1:7" ht="15.95" customHeight="1">
      <c r="A34" s="92"/>
      <c r="B34" s="93">
        <f t="shared" ca="1" si="0"/>
        <v>39904</v>
      </c>
      <c r="C34" s="94">
        <v>10269.417900918703</v>
      </c>
      <c r="D34" s="95">
        <v>40.458800678679836</v>
      </c>
      <c r="E34" s="96">
        <v>0.73657252236993065</v>
      </c>
      <c r="F34" s="96"/>
      <c r="G34" s="96">
        <v>5.6690599184741064E-2</v>
      </c>
    </row>
    <row r="35" spans="1:7" ht="15.95" customHeight="1">
      <c r="A35" s="92"/>
      <c r="B35" s="93">
        <f t="shared" ca="1" si="0"/>
        <v>39934</v>
      </c>
      <c r="C35" s="94">
        <v>10037.154961276998</v>
      </c>
      <c r="D35" s="95">
        <v>-289.34523910508869</v>
      </c>
      <c r="E35" s="96">
        <v>0.734104410467739</v>
      </c>
      <c r="F35" s="96"/>
      <c r="G35" s="96">
        <v>4.7711729135059056E-2</v>
      </c>
    </row>
    <row r="36" spans="1:7" ht="15.95" customHeight="1">
      <c r="A36" s="92"/>
      <c r="B36" s="93">
        <f t="shared" ca="1" si="0"/>
        <v>39965</v>
      </c>
      <c r="C36" s="94">
        <v>10937.431085139606</v>
      </c>
      <c r="D36" s="95">
        <v>-367.53519741477066</v>
      </c>
      <c r="E36" s="96">
        <v>0.74010707086212024</v>
      </c>
      <c r="F36" s="96"/>
      <c r="G36" s="96">
        <v>4.4755404785235431E-2</v>
      </c>
    </row>
    <row r="37" spans="1:7" ht="15.95" customHeight="1">
      <c r="A37" s="92"/>
      <c r="B37" s="93">
        <f t="shared" ca="1" si="0"/>
        <v>39995</v>
      </c>
      <c r="C37" s="94">
        <v>10891.13219913827</v>
      </c>
      <c r="D37" s="95">
        <v>-173.04901440791582</v>
      </c>
      <c r="E37" s="96">
        <v>0.73650029620514623</v>
      </c>
      <c r="F37" s="96"/>
      <c r="G37" s="96">
        <v>4.6063328279670968E-2</v>
      </c>
    </row>
    <row r="38" spans="1:7" ht="15.95" customHeight="1">
      <c r="A38" s="92"/>
      <c r="B38" s="93">
        <f t="shared" ca="1" si="0"/>
        <v>40026</v>
      </c>
      <c r="C38" s="94">
        <v>10058.388021985642</v>
      </c>
      <c r="D38" s="95">
        <v>147.89994801798457</v>
      </c>
      <c r="E38" s="96">
        <v>0.67549560530766961</v>
      </c>
      <c r="F38" s="97"/>
      <c r="G38" s="96">
        <v>4.1178885235661156E-2</v>
      </c>
    </row>
    <row r="39" spans="1:7" ht="15.95" customHeight="1">
      <c r="A39" s="92"/>
      <c r="B39" s="93">
        <f t="shared" ca="1" si="0"/>
        <v>40057</v>
      </c>
      <c r="C39" s="94">
        <v>10746.589340029355</v>
      </c>
      <c r="D39" s="95">
        <v>-98.951704099759809</v>
      </c>
      <c r="E39" s="96">
        <v>0.67254404063342699</v>
      </c>
      <c r="F39" s="96"/>
      <c r="G39" s="96">
        <v>3.4851153981143135E-2</v>
      </c>
    </row>
    <row r="40" spans="1:7" ht="15.95" customHeight="1">
      <c r="A40" s="92"/>
      <c r="B40" s="93">
        <f t="shared" ca="1" si="0"/>
        <v>40087</v>
      </c>
      <c r="C40" s="94">
        <v>10471.449536994351</v>
      </c>
      <c r="D40" s="95">
        <v>-393.93203845757671</v>
      </c>
      <c r="E40" s="96">
        <v>0.66514344496744715</v>
      </c>
      <c r="F40" s="96"/>
      <c r="G40" s="96">
        <v>3.5583606526328193E-2</v>
      </c>
    </row>
    <row r="41" spans="1:7" ht="15.95" customHeight="1">
      <c r="A41" s="92"/>
      <c r="B41" s="93">
        <f t="shared" ca="1" si="0"/>
        <v>40118</v>
      </c>
      <c r="C41" s="94">
        <v>10975.449532633433</v>
      </c>
      <c r="D41" s="95">
        <v>361.39922499439854</v>
      </c>
      <c r="E41" s="96">
        <v>0.66244062191865105</v>
      </c>
      <c r="F41" s="96"/>
      <c r="G41" s="96">
        <v>3.4352072325255056E-2</v>
      </c>
    </row>
    <row r="42" spans="1:7" ht="15.95" customHeight="1">
      <c r="A42" s="145"/>
      <c r="B42" s="146">
        <f t="shared" ca="1" si="0"/>
        <v>40148</v>
      </c>
      <c r="C42" s="144">
        <v>11974.596012447082</v>
      </c>
      <c r="D42" s="147">
        <v>470.84713130722957</v>
      </c>
      <c r="E42" s="148">
        <v>0.66025120361837797</v>
      </c>
      <c r="F42" s="148"/>
      <c r="G42" s="148">
        <v>3.724908469894217E-2</v>
      </c>
    </row>
    <row r="43" spans="1:7" ht="15.95" customHeight="1">
      <c r="A43" s="98"/>
      <c r="B43" s="93">
        <f t="shared" ca="1" si="0"/>
        <v>40179</v>
      </c>
      <c r="C43" s="94">
        <v>9256.0833467900011</v>
      </c>
      <c r="D43" s="95">
        <v>-958.63307833227009</v>
      </c>
      <c r="E43" s="96">
        <v>0.66300512191818062</v>
      </c>
      <c r="F43" s="97"/>
      <c r="G43" s="96">
        <v>3.3639328569254667E-2</v>
      </c>
    </row>
    <row r="44" spans="1:7" ht="15.95" customHeight="1">
      <c r="A44" s="92"/>
      <c r="B44" s="93">
        <f t="shared" ca="1" si="0"/>
        <v>40210</v>
      </c>
      <c r="C44" s="94">
        <v>9608.6952535399996</v>
      </c>
      <c r="D44" s="95">
        <v>-339.68374535999465</v>
      </c>
      <c r="E44" s="96">
        <v>0.66320956215539018</v>
      </c>
      <c r="F44" s="96"/>
      <c r="G44" s="96">
        <v>3.5441207940088093E-2</v>
      </c>
    </row>
    <row r="45" spans="1:7" ht="15.95" customHeight="1">
      <c r="A45" s="92"/>
      <c r="B45" s="93">
        <f t="shared" ca="1" si="0"/>
        <v>40238</v>
      </c>
      <c r="C45" s="94">
        <v>11561.953250699999</v>
      </c>
      <c r="D45" s="95">
        <v>-840.78474576000735</v>
      </c>
      <c r="E45" s="96">
        <v>0.65766909214772495</v>
      </c>
      <c r="F45" s="96"/>
      <c r="G45" s="96">
        <v>3.3875411876810091E-2</v>
      </c>
    </row>
    <row r="46" spans="1:7" ht="15.95" customHeight="1">
      <c r="A46" s="92"/>
      <c r="B46" s="93">
        <f t="shared" ca="1" si="0"/>
        <v>40269</v>
      </c>
      <c r="C46" s="94">
        <v>10490.11185693</v>
      </c>
      <c r="D46" s="95">
        <v>100.1699436600029</v>
      </c>
      <c r="E46" s="96">
        <v>0.65705486136766267</v>
      </c>
      <c r="F46" s="96"/>
      <c r="G46" s="96">
        <v>3.75449385330342E-2</v>
      </c>
    </row>
    <row r="47" spans="1:7" ht="15.95" customHeight="1">
      <c r="A47" s="92"/>
      <c r="B47" s="93">
        <f t="shared" ca="1" si="0"/>
        <v>40299</v>
      </c>
      <c r="C47" s="94">
        <v>10424.257275379998</v>
      </c>
      <c r="D47" s="95">
        <v>-1297.3997889199964</v>
      </c>
      <c r="E47" s="96">
        <v>0.67072734814842294</v>
      </c>
      <c r="F47" s="96"/>
      <c r="G47" s="96">
        <v>3.8670168194079535E-2</v>
      </c>
    </row>
    <row r="48" spans="1:7" ht="15.95" customHeight="1">
      <c r="A48" s="92"/>
      <c r="B48" s="93">
        <f t="shared" ca="1" si="0"/>
        <v>40330</v>
      </c>
      <c r="C48" s="94">
        <v>11116.436558459998</v>
      </c>
      <c r="D48" s="95">
        <v>-471.34690135999699</v>
      </c>
      <c r="E48" s="96">
        <v>0.67775432183520945</v>
      </c>
      <c r="F48" s="96"/>
      <c r="G48" s="96">
        <v>2.8534956176070603E-2</v>
      </c>
    </row>
    <row r="49" spans="1:7" ht="15.95" customHeight="1">
      <c r="A49" s="92"/>
      <c r="B49" s="93">
        <f t="shared" ca="1" si="0"/>
        <v>40360</v>
      </c>
      <c r="C49" s="94">
        <v>10897.83932868</v>
      </c>
      <c r="D49" s="95">
        <v>-195.0842316200069</v>
      </c>
      <c r="E49" s="96">
        <v>0.67056543571634009</v>
      </c>
      <c r="F49" s="96"/>
      <c r="G49" s="96">
        <v>2.6630468964020659E-2</v>
      </c>
    </row>
    <row r="50" spans="1:7" ht="15.95" customHeight="1">
      <c r="A50" s="92"/>
      <c r="B50" s="93">
        <f t="shared" ca="1" si="0"/>
        <v>40391</v>
      </c>
      <c r="C50" s="94">
        <v>11007.0916196</v>
      </c>
      <c r="D50" s="95">
        <v>183.10988010000437</v>
      </c>
      <c r="E50" s="96">
        <v>0.65698206845040141</v>
      </c>
      <c r="F50" s="96"/>
      <c r="G50" s="96">
        <v>2.658734371282323E-2</v>
      </c>
    </row>
    <row r="51" spans="1:7" ht="15.95" customHeight="1">
      <c r="A51" s="92"/>
      <c r="B51" s="93">
        <f t="shared" ca="1" si="0"/>
        <v>40422</v>
      </c>
      <c r="C51" s="94">
        <v>10784.11786626</v>
      </c>
      <c r="D51" s="95">
        <v>8.7934077600002638</v>
      </c>
      <c r="E51" s="96">
        <v>0.66245942124338064</v>
      </c>
      <c r="F51" s="96"/>
      <c r="G51" s="96">
        <v>2.7354967327571478E-2</v>
      </c>
    </row>
    <row r="52" spans="1:7" ht="15.95" customHeight="1">
      <c r="A52" s="92"/>
      <c r="B52" s="93">
        <f t="shared" ca="1" si="0"/>
        <v>40452</v>
      </c>
      <c r="C52" s="94">
        <v>10418.135715349999</v>
      </c>
      <c r="D52" s="95">
        <v>-287.65812454000115</v>
      </c>
      <c r="E52" s="96">
        <v>0.65892037338375375</v>
      </c>
      <c r="F52" s="96"/>
      <c r="G52" s="96">
        <v>2.8448152504167989E-2</v>
      </c>
    </row>
    <row r="53" spans="1:7" ht="15.95" customHeight="1">
      <c r="A53" s="92"/>
      <c r="B53" s="93">
        <f t="shared" ca="1" si="0"/>
        <v>40483</v>
      </c>
      <c r="C53" s="94">
        <v>11855.376633740001</v>
      </c>
      <c r="D53" s="95">
        <v>399.41260995999619</v>
      </c>
      <c r="E53" s="96">
        <v>0.65155150417080232</v>
      </c>
      <c r="F53" s="96"/>
      <c r="G53" s="96">
        <v>2.9537166594716613E-2</v>
      </c>
    </row>
    <row r="54" spans="1:7" ht="15.95" customHeight="1">
      <c r="A54" s="145"/>
      <c r="B54" s="146">
        <f t="shared" ca="1" si="0"/>
        <v>40513</v>
      </c>
      <c r="C54" s="144">
        <v>11925.304998120431</v>
      </c>
      <c r="D54" s="147">
        <v>226.76871478000248</v>
      </c>
      <c r="E54" s="148">
        <v>0.67153071699158973</v>
      </c>
      <c r="F54" s="148"/>
      <c r="G54" s="148">
        <v>3.0401998919524109E-2</v>
      </c>
    </row>
    <row r="55" spans="1:7" ht="15.95" customHeight="1">
      <c r="A55" s="92"/>
      <c r="B55" s="93">
        <f t="shared" ca="1" si="0"/>
        <v>40544</v>
      </c>
      <c r="C55" s="94">
        <v>10349.134795282303</v>
      </c>
      <c r="D55" s="95">
        <v>-1783.9132241990446</v>
      </c>
      <c r="E55" s="96">
        <v>0.67788527460927395</v>
      </c>
      <c r="F55" s="97"/>
      <c r="G55" s="96">
        <v>1.3884987002636962E-2</v>
      </c>
    </row>
    <row r="56" spans="1:7" ht="15.95" customHeight="1">
      <c r="A56" s="92"/>
      <c r="B56" s="93">
        <f t="shared" ca="1" si="0"/>
        <v>40575</v>
      </c>
      <c r="C56" s="94">
        <v>9688.2802013272594</v>
      </c>
      <c r="D56" s="95">
        <v>-424.01783278386574</v>
      </c>
      <c r="E56" s="96">
        <v>0.68044981976163188</v>
      </c>
      <c r="F56" s="96"/>
      <c r="G56" s="96">
        <v>1.0083077019486852E-2</v>
      </c>
    </row>
    <row r="57" spans="1:7" ht="15.95" customHeight="1">
      <c r="A57" s="92"/>
      <c r="B57" s="93">
        <f t="shared" ca="1" si="0"/>
        <v>40603</v>
      </c>
      <c r="C57" s="94">
        <v>11151.149726566609</v>
      </c>
      <c r="D57" s="95">
        <v>-823.12548383370449</v>
      </c>
      <c r="E57" s="96">
        <v>0.67519263289602827</v>
      </c>
      <c r="F57" s="96"/>
      <c r="G57" s="96">
        <v>9.5486569615459427E-3</v>
      </c>
    </row>
    <row r="58" spans="1:7" ht="15.95" customHeight="1">
      <c r="A58" s="92"/>
      <c r="B58" s="93">
        <f t="shared" ca="1" si="0"/>
        <v>40634</v>
      </c>
      <c r="C58" s="94">
        <v>10504.928131138166</v>
      </c>
      <c r="D58" s="95">
        <v>22.107039513597556</v>
      </c>
      <c r="E58" s="96">
        <v>0.66726863123908964</v>
      </c>
      <c r="F58" s="96"/>
      <c r="G58" s="96">
        <v>7.4383180590209541E-3</v>
      </c>
    </row>
    <row r="59" spans="1:7" ht="15.95" customHeight="1">
      <c r="A59" s="92"/>
      <c r="B59" s="93">
        <f t="shared" ca="1" si="0"/>
        <v>40664</v>
      </c>
      <c r="C59" s="94">
        <v>11424.619515547949</v>
      </c>
      <c r="D59" s="95">
        <v>-238.88306193103926</v>
      </c>
      <c r="E59" s="96">
        <v>0.67099326257826652</v>
      </c>
      <c r="F59" s="96"/>
      <c r="G59" s="96">
        <v>9.8502473217949582E-3</v>
      </c>
    </row>
    <row r="60" spans="1:7" ht="15.95" customHeight="1">
      <c r="A60" s="92"/>
      <c r="B60" s="93">
        <f t="shared" ca="1" si="0"/>
        <v>40695</v>
      </c>
      <c r="C60" s="94">
        <v>11195.853191689856</v>
      </c>
      <c r="D60" s="95">
        <v>-52.692069481359795</v>
      </c>
      <c r="E60" s="96">
        <v>0.67061082045078202</v>
      </c>
      <c r="F60" s="96"/>
      <c r="G60" s="96">
        <v>1.6800727289274953E-2</v>
      </c>
    </row>
    <row r="61" spans="1:7" ht="15.95" customHeight="1">
      <c r="A61" s="92"/>
      <c r="B61" s="93">
        <f t="shared" ca="1" si="0"/>
        <v>40725</v>
      </c>
      <c r="C61" s="94">
        <v>11046.59847784333</v>
      </c>
      <c r="D61" s="95">
        <v>248.55978635237261</v>
      </c>
      <c r="E61" s="96">
        <v>0.66539497378370405</v>
      </c>
      <c r="F61" s="96"/>
      <c r="G61" s="96">
        <v>2.4301291128301372E-2</v>
      </c>
    </row>
    <row r="62" spans="1:7" ht="15.95" customHeight="1">
      <c r="A62" s="92"/>
      <c r="B62" s="93">
        <f t="shared" ca="1" si="0"/>
        <v>40756</v>
      </c>
      <c r="C62" s="94">
        <v>11667.828652807519</v>
      </c>
      <c r="D62" s="95">
        <v>-185.4366218858122</v>
      </c>
      <c r="E62" s="96">
        <v>0.6640359291766329</v>
      </c>
      <c r="F62" s="96"/>
      <c r="G62" s="96">
        <v>1.7991015337429417E-2</v>
      </c>
    </row>
    <row r="63" spans="1:7" ht="15.95" customHeight="1">
      <c r="A63" s="92"/>
      <c r="B63" s="93">
        <f t="shared" ca="1" si="0"/>
        <v>40787</v>
      </c>
      <c r="C63" s="94">
        <v>11132.460953551845</v>
      </c>
      <c r="D63" s="95">
        <v>31.938743783000973</v>
      </c>
      <c r="E63" s="96">
        <v>0.65941790674360323</v>
      </c>
      <c r="F63" s="96"/>
      <c r="G63" s="96">
        <v>1.805368905348903E-2</v>
      </c>
    </row>
    <row r="64" spans="1:7" ht="15.95" customHeight="1">
      <c r="A64" s="92"/>
      <c r="B64" s="93">
        <f t="shared" ca="1" si="0"/>
        <v>40817</v>
      </c>
      <c r="C64" s="94">
        <v>11132.189848258889</v>
      </c>
      <c r="D64" s="95">
        <v>-504.52774593653885</v>
      </c>
      <c r="E64" s="96">
        <v>0.66291293852610167</v>
      </c>
      <c r="F64" s="96"/>
      <c r="G64" s="96">
        <v>1.5536798260909146E-2</v>
      </c>
    </row>
    <row r="65" spans="1:7" ht="15.95" customHeight="1">
      <c r="A65" s="92"/>
      <c r="B65" s="93">
        <f t="shared" ca="1" si="0"/>
        <v>40848</v>
      </c>
      <c r="C65" s="94">
        <v>11525.455886422007</v>
      </c>
      <c r="D65" s="95">
        <v>-410.32564580150938</v>
      </c>
      <c r="E65" s="96">
        <v>0.66594205616817814</v>
      </c>
      <c r="F65" s="96"/>
      <c r="G65" s="96">
        <v>-1.0203817723124509E-3</v>
      </c>
    </row>
    <row r="66" spans="1:7" ht="15.95" customHeight="1">
      <c r="A66" s="145"/>
      <c r="B66" s="146">
        <f t="shared" ca="1" si="0"/>
        <v>40878</v>
      </c>
      <c r="C66" s="144">
        <v>12240.690833564262</v>
      </c>
      <c r="D66" s="147">
        <v>85.476282203897426</v>
      </c>
      <c r="E66" s="148">
        <v>0.66072093041933544</v>
      </c>
      <c r="F66" s="148"/>
      <c r="G66" s="148">
        <v>-6.7004939526976726E-3</v>
      </c>
    </row>
    <row r="67" spans="1:7" ht="15.95" customHeight="1">
      <c r="A67" s="92"/>
      <c r="B67" s="93">
        <f t="shared" ca="1" si="0"/>
        <v>40909</v>
      </c>
      <c r="C67" s="94">
        <v>10788.887979970554</v>
      </c>
      <c r="D67" s="95">
        <v>-1125.1942026841934</v>
      </c>
      <c r="E67" s="96">
        <v>0.66941489948917554</v>
      </c>
      <c r="F67" s="96"/>
      <c r="G67" s="96">
        <v>4.1228754964235392E-3</v>
      </c>
    </row>
    <row r="68" spans="1:7" ht="15.95" customHeight="1">
      <c r="A68" s="92"/>
      <c r="B68" s="93">
        <f t="shared" ca="1" si="0"/>
        <v>40940</v>
      </c>
      <c r="C68" s="94">
        <v>10135.87742977199</v>
      </c>
      <c r="D68" s="95">
        <v>-604.53498728642444</v>
      </c>
      <c r="E68" s="96">
        <v>0.67064567703992872</v>
      </c>
      <c r="F68" s="96"/>
      <c r="G68" s="96">
        <v>-4.2642303102136125E-5</v>
      </c>
    </row>
    <row r="69" spans="1:7" ht="15.95" customHeight="1">
      <c r="A69" s="92"/>
      <c r="B69" s="93">
        <f t="shared" ca="1" si="0"/>
        <v>40969</v>
      </c>
      <c r="C69" s="94">
        <v>11271.771872560996</v>
      </c>
      <c r="D69" s="95">
        <v>-143.33760196898947</v>
      </c>
      <c r="E69" s="96">
        <v>0.66612654790103798</v>
      </c>
      <c r="F69" s="96"/>
      <c r="G69" s="96">
        <v>8.3394560967031683E-3</v>
      </c>
    </row>
    <row r="70" spans="1:7" ht="15.95" customHeight="1">
      <c r="A70" s="92"/>
      <c r="B70" s="93">
        <f t="shared" ca="1" si="0"/>
        <v>41000</v>
      </c>
      <c r="C70" s="94">
        <v>11072.74736848431</v>
      </c>
      <c r="D70" s="95">
        <v>-73.830749511391332</v>
      </c>
      <c r="E70" s="96">
        <v>0.66855945155938801</v>
      </c>
      <c r="F70" s="96"/>
      <c r="G70" s="96">
        <v>2.7973588644167879E-3</v>
      </c>
    </row>
    <row r="71" spans="1:7" ht="15.95" customHeight="1">
      <c r="A71" s="92"/>
      <c r="B71" s="93">
        <f t="shared" ca="1" si="0"/>
        <v>41030</v>
      </c>
      <c r="C71" s="94">
        <v>11480.030598218173</v>
      </c>
      <c r="D71" s="95">
        <v>-358.29924625076819</v>
      </c>
      <c r="E71" s="96">
        <v>0.66413915468946039</v>
      </c>
      <c r="F71" s="96"/>
      <c r="G71" s="96">
        <v>-1.8507850509562607E-3</v>
      </c>
    </row>
    <row r="72" spans="1:7" ht="15.95" customHeight="1">
      <c r="A72" s="92"/>
      <c r="B72" s="93">
        <f t="shared" ref="B72:B135" ca="1" si="1">EDATE(OFFSET(B72,-1,0),1)</f>
        <v>41061</v>
      </c>
      <c r="C72" s="94">
        <v>10881.404924011296</v>
      </c>
      <c r="D72" s="95">
        <v>491.50139582698466</v>
      </c>
      <c r="E72" s="96">
        <v>0.65875784041635954</v>
      </c>
      <c r="F72" s="96"/>
      <c r="G72" s="96">
        <v>3.7119899092095121E-3</v>
      </c>
    </row>
    <row r="73" spans="1:7" ht="15.95" customHeight="1">
      <c r="A73" s="92"/>
      <c r="B73" s="93">
        <f t="shared" ca="1" si="1"/>
        <v>41091</v>
      </c>
      <c r="C73" s="94">
        <v>11659.81722658356</v>
      </c>
      <c r="D73" s="95">
        <v>-479.27248935627722</v>
      </c>
      <c r="E73" s="96">
        <v>0.6638043150549171</v>
      </c>
      <c r="F73" s="96"/>
      <c r="G73" s="96">
        <v>-1.09085846731789E-2</v>
      </c>
    </row>
    <row r="74" spans="1:7" ht="15.95" customHeight="1">
      <c r="A74" s="92"/>
      <c r="B74" s="93">
        <f t="shared" ca="1" si="1"/>
        <v>41122</v>
      </c>
      <c r="C74" s="94">
        <v>11285.91295245223</v>
      </c>
      <c r="D74" s="95">
        <v>95.781556779766106</v>
      </c>
      <c r="E74" s="96">
        <v>0.65978844276306126</v>
      </c>
      <c r="F74" s="96"/>
      <c r="G74" s="96">
        <v>-7.2863814475864208E-3</v>
      </c>
    </row>
    <row r="75" spans="1:7" ht="15.95" customHeight="1">
      <c r="A75" s="92"/>
      <c r="B75" s="93">
        <f t="shared" ca="1" si="1"/>
        <v>41153</v>
      </c>
      <c r="C75" s="94">
        <v>10723.155269620102</v>
      </c>
      <c r="D75" s="95">
        <v>347.34179259219673</v>
      </c>
      <c r="E75" s="96">
        <v>0.65561875672575998</v>
      </c>
      <c r="F75" s="96"/>
      <c r="G75" s="96">
        <v>-2.9100955127194794E-3</v>
      </c>
    </row>
    <row r="76" spans="1:7" ht="15.95" customHeight="1">
      <c r="A76" s="92"/>
      <c r="B76" s="93">
        <f t="shared" ca="1" si="1"/>
        <v>41183</v>
      </c>
      <c r="C76" s="94">
        <v>12030.871411823848</v>
      </c>
      <c r="D76" s="95">
        <v>-525.93999449719558</v>
      </c>
      <c r="E76" s="96">
        <v>0.65628563765169456</v>
      </c>
      <c r="F76" s="96"/>
      <c r="G76" s="96">
        <v>-6.1293757041427366E-3</v>
      </c>
    </row>
    <row r="77" spans="1:7" ht="15.95" customHeight="1">
      <c r="A77" s="92"/>
      <c r="B77" s="93">
        <f t="shared" ca="1" si="1"/>
        <v>41214</v>
      </c>
      <c r="C77" s="94">
        <v>11868.725404679104</v>
      </c>
      <c r="D77" s="95">
        <v>694.24124888411461</v>
      </c>
      <c r="E77" s="96">
        <v>0.6468884290750746</v>
      </c>
      <c r="F77" s="96"/>
      <c r="G77" s="96">
        <v>1.3660702276261372E-2</v>
      </c>
    </row>
    <row r="78" spans="1:7" ht="15.95" customHeight="1">
      <c r="A78" s="145"/>
      <c r="B78" s="146">
        <f t="shared" ca="1" si="1"/>
        <v>41244</v>
      </c>
      <c r="C78" s="144">
        <v>12537.489930773834</v>
      </c>
      <c r="D78" s="147">
        <v>664.15768147218478</v>
      </c>
      <c r="E78" s="148">
        <v>0.65446275640525009</v>
      </c>
      <c r="F78" s="148"/>
      <c r="G78" s="148">
        <v>1.8786386032376701E-2</v>
      </c>
    </row>
    <row r="79" spans="1:7" ht="15.95" customHeight="1">
      <c r="A79" s="92"/>
      <c r="B79" s="93">
        <f t="shared" ca="1" si="1"/>
        <v>41275</v>
      </c>
      <c r="C79" s="94">
        <v>10870.371202838418</v>
      </c>
      <c r="D79" s="95">
        <v>-1115.7531920547335</v>
      </c>
      <c r="E79" s="96">
        <v>0.65157765011598656</v>
      </c>
      <c r="F79" s="96"/>
      <c r="G79" s="96">
        <v>1.8413676118530953E-2</v>
      </c>
    </row>
    <row r="80" spans="1:7" ht="15.95" customHeight="1">
      <c r="A80" s="92"/>
      <c r="B80" s="93">
        <f t="shared" ca="1" si="1"/>
        <v>41306</v>
      </c>
      <c r="C80" s="94">
        <v>10181.459793156713</v>
      </c>
      <c r="D80" s="95">
        <v>71.670285355743545</v>
      </c>
      <c r="E80" s="96">
        <v>0.65293684347642189</v>
      </c>
      <c r="F80" s="96"/>
      <c r="G80" s="96">
        <v>3.0071615703938237E-2</v>
      </c>
    </row>
    <row r="81" spans="1:7" ht="15.95" customHeight="1">
      <c r="A81" s="92"/>
      <c r="B81" s="93">
        <f t="shared" ca="1" si="1"/>
        <v>41334</v>
      </c>
      <c r="C81" s="94">
        <v>10922.794350069847</v>
      </c>
      <c r="D81" s="95">
        <v>-350.91425614623586</v>
      </c>
      <c r="E81" s="96">
        <v>0.65004701136921716</v>
      </c>
      <c r="F81" s="96"/>
      <c r="G81" s="96">
        <v>2.4765894139008093E-2</v>
      </c>
    </row>
    <row r="82" spans="1:7" ht="15.95" customHeight="1">
      <c r="A82" s="92"/>
      <c r="B82" s="93">
        <f t="shared" ca="1" si="1"/>
        <v>41365</v>
      </c>
      <c r="C82" s="94">
        <v>11641.73426627216</v>
      </c>
      <c r="D82" s="95">
        <v>238.84070287529903</v>
      </c>
      <c r="E82" s="96">
        <v>0.6353955038208764</v>
      </c>
      <c r="F82" s="96"/>
      <c r="G82" s="96">
        <v>2.9726293403588677E-2</v>
      </c>
    </row>
    <row r="83" spans="1:7" ht="15.95" customHeight="1">
      <c r="A83" s="92"/>
      <c r="B83" s="93">
        <f t="shared" ca="1" si="1"/>
        <v>41395</v>
      </c>
      <c r="C83" s="94">
        <v>11772.487893495534</v>
      </c>
      <c r="D83" s="95">
        <v>247.62958949562017</v>
      </c>
      <c r="E83" s="96">
        <v>0.63118576858990139</v>
      </c>
      <c r="F83" s="96"/>
      <c r="G83" s="96">
        <v>3.8899416553825228E-2</v>
      </c>
    </row>
    <row r="84" spans="1:7" ht="15.95" customHeight="1">
      <c r="A84" s="92"/>
      <c r="B84" s="93">
        <f t="shared" ca="1" si="1"/>
        <v>41426</v>
      </c>
      <c r="C84" s="94">
        <v>10950.990433500532</v>
      </c>
      <c r="D84" s="95">
        <v>414.74122031196021</v>
      </c>
      <c r="E84" s="96">
        <v>0.6259987078153898</v>
      </c>
      <c r="F84" s="96"/>
      <c r="G84" s="96">
        <v>3.6438995430015053E-2</v>
      </c>
    </row>
    <row r="85" spans="1:7" ht="15.95" customHeight="1">
      <c r="A85" s="92"/>
      <c r="B85" s="93">
        <f t="shared" ca="1" si="1"/>
        <v>41456</v>
      </c>
      <c r="C85" s="94">
        <v>12431.193183129919</v>
      </c>
      <c r="D85" s="95">
        <v>-144.60806823395978</v>
      </c>
      <c r="E85" s="96">
        <v>0.62400793257116249</v>
      </c>
      <c r="F85" s="96"/>
      <c r="G85" s="96">
        <v>4.2701807266831926E-2</v>
      </c>
    </row>
    <row r="86" spans="1:7" ht="15.95" customHeight="1">
      <c r="A86" s="92"/>
      <c r="B86" s="93">
        <f t="shared" ca="1" si="1"/>
        <v>41487</v>
      </c>
      <c r="C86" s="94">
        <v>11559.328387111962</v>
      </c>
      <c r="D86" s="95">
        <v>-55.974713279218122</v>
      </c>
      <c r="E86" s="96">
        <v>0.62340943099557911</v>
      </c>
      <c r="F86" s="96"/>
      <c r="G86" s="96">
        <v>3.9479896049603669E-2</v>
      </c>
    </row>
    <row r="87" spans="1:7" ht="15.95" customHeight="1">
      <c r="A87" s="92"/>
      <c r="B87" s="93">
        <f t="shared" ca="1" si="1"/>
        <v>41518</v>
      </c>
      <c r="C87" s="94">
        <v>11770.289302782294</v>
      </c>
      <c r="D87" s="95">
        <v>416.08425448620983</v>
      </c>
      <c r="E87" s="96">
        <v>0.62555715411291835</v>
      </c>
      <c r="F87" s="96"/>
      <c r="G87" s="96">
        <v>3.9611255884764329E-2</v>
      </c>
    </row>
    <row r="88" spans="1:7" ht="15.95" customHeight="1">
      <c r="A88" s="92"/>
      <c r="B88" s="93">
        <f t="shared" ca="1" si="1"/>
        <v>41548</v>
      </c>
      <c r="C88" s="94">
        <v>11902.267085116271</v>
      </c>
      <c r="D88" s="95">
        <v>-125.66646179938834</v>
      </c>
      <c r="E88" s="96">
        <v>0.62360686872011128</v>
      </c>
      <c r="F88" s="96"/>
      <c r="G88" s="96">
        <v>4.8671599943237442E-2</v>
      </c>
    </row>
    <row r="89" spans="1:7" ht="15.95" customHeight="1">
      <c r="A89" s="92"/>
      <c r="B89" s="93">
        <f t="shared" ca="1" si="1"/>
        <v>41579</v>
      </c>
      <c r="C89" s="94">
        <v>12015.139078366639</v>
      </c>
      <c r="D89" s="95">
        <v>738.85112255012791</v>
      </c>
      <c r="E89" s="96">
        <v>0.61702582358439728</v>
      </c>
      <c r="F89" s="96"/>
      <c r="G89" s="96">
        <v>4.9542373375216053E-2</v>
      </c>
    </row>
    <row r="90" spans="1:7" ht="15.95" customHeight="1">
      <c r="A90" s="145"/>
      <c r="B90" s="146">
        <f t="shared" ca="1" si="1"/>
        <v>41609</v>
      </c>
      <c r="C90" s="144">
        <v>13132.808018039701</v>
      </c>
      <c r="D90" s="147">
        <v>609.12572984199505</v>
      </c>
      <c r="E90" s="148">
        <v>0.61148321422659258</v>
      </c>
      <c r="F90" s="148"/>
      <c r="G90" s="148">
        <v>4.7742297015455293E-2</v>
      </c>
    </row>
    <row r="91" spans="1:7" ht="15.95" customHeight="1">
      <c r="A91" s="92"/>
      <c r="B91" s="93">
        <f t="shared" ca="1" si="1"/>
        <v>41640</v>
      </c>
      <c r="C91" s="94">
        <v>11516.460416252412</v>
      </c>
      <c r="D91" s="95">
        <v>-840.25605358693429</v>
      </c>
      <c r="E91" s="96">
        <v>0.62507292419359528</v>
      </c>
      <c r="F91" s="96"/>
      <c r="G91" s="96">
        <v>5.3264556665344021E-2</v>
      </c>
    </row>
    <row r="92" spans="1:7" ht="15.95" customHeight="1">
      <c r="A92" s="92"/>
      <c r="B92" s="93">
        <f t="shared" ca="1" si="1"/>
        <v>41671</v>
      </c>
      <c r="C92" s="94">
        <v>10465.050061700866</v>
      </c>
      <c r="D92" s="95">
        <v>-53.330794974397577</v>
      </c>
      <c r="E92" s="96">
        <v>0.61012543516122331</v>
      </c>
      <c r="F92" s="96"/>
      <c r="G92" s="96">
        <v>5.0638279636377792E-2</v>
      </c>
    </row>
    <row r="93" spans="1:7" ht="15.95" customHeight="1">
      <c r="A93" s="92"/>
      <c r="B93" s="93">
        <f t="shared" ca="1" si="1"/>
        <v>41699</v>
      </c>
      <c r="C93" s="94">
        <v>11863.126829673771</v>
      </c>
      <c r="D93" s="95">
        <v>-341.90871798714215</v>
      </c>
      <c r="E93" s="96">
        <v>0.60261291994676303</v>
      </c>
      <c r="F93" s="96"/>
      <c r="G93" s="96">
        <v>5.0631434477304893E-2</v>
      </c>
    </row>
    <row r="94" spans="1:7" ht="15.95" customHeight="1">
      <c r="A94" s="92"/>
      <c r="B94" s="93">
        <f t="shared" ca="1" si="1"/>
        <v>41730</v>
      </c>
      <c r="C94" s="94">
        <v>11679.322474903405</v>
      </c>
      <c r="D94" s="95">
        <v>462.72966074800206</v>
      </c>
      <c r="E94" s="96">
        <v>0.59271291220338207</v>
      </c>
      <c r="F94" s="96"/>
      <c r="G94" s="96">
        <v>5.479017420921517E-2</v>
      </c>
    </row>
    <row r="95" spans="1:7" ht="15.95" customHeight="1">
      <c r="A95" s="92"/>
      <c r="B95" s="93">
        <f t="shared" ca="1" si="1"/>
        <v>41760</v>
      </c>
      <c r="C95" s="94">
        <v>11712.477239396721</v>
      </c>
      <c r="D95" s="95">
        <v>217.18352137788315</v>
      </c>
      <c r="E95" s="96">
        <v>0.59187281285774573</v>
      </c>
      <c r="F95" s="96"/>
      <c r="G95" s="96">
        <v>5.3647254412144907E-2</v>
      </c>
    </row>
    <row r="96" spans="1:7" ht="15.95" customHeight="1">
      <c r="A96" s="92"/>
      <c r="B96" s="93">
        <f t="shared" ca="1" si="1"/>
        <v>41791</v>
      </c>
      <c r="C96" s="94">
        <v>12149.34659608559</v>
      </c>
      <c r="D96" s="95">
        <v>381.97656706161797</v>
      </c>
      <c r="E96" s="96">
        <v>0.58552193355325477</v>
      </c>
      <c r="F96" s="96"/>
      <c r="G96" s="96">
        <v>5.1819523773687592E-2</v>
      </c>
    </row>
    <row r="97" spans="1:7" ht="15.95" customHeight="1">
      <c r="A97" s="92"/>
      <c r="B97" s="93">
        <f t="shared" ca="1" si="1"/>
        <v>41821</v>
      </c>
      <c r="C97" s="94">
        <v>12430.895590471911</v>
      </c>
      <c r="D97" s="95">
        <v>56.900714165327372</v>
      </c>
      <c r="E97" s="96">
        <v>0.58053850709871602</v>
      </c>
      <c r="F97" s="96"/>
      <c r="G97" s="96">
        <v>5.5125866777167021E-2</v>
      </c>
    </row>
    <row r="98" spans="1:7" ht="15.95" customHeight="1">
      <c r="A98" s="92"/>
      <c r="B98" s="93">
        <f t="shared" ca="1" si="1"/>
        <v>41852</v>
      </c>
      <c r="C98" s="94">
        <v>11687.434278464709</v>
      </c>
      <c r="D98" s="95">
        <v>358.43861267866305</v>
      </c>
      <c r="E98" s="96">
        <v>0.5841011575431988</v>
      </c>
      <c r="F98" s="96"/>
      <c r="G98" s="96">
        <v>6.1598650108885655E-2</v>
      </c>
    </row>
    <row r="99" spans="1:7" ht="15.95" customHeight="1">
      <c r="A99" s="92"/>
      <c r="B99" s="93">
        <f t="shared" ca="1" si="1"/>
        <v>41883</v>
      </c>
      <c r="C99" s="94">
        <v>12480.937189768822</v>
      </c>
      <c r="D99" s="95">
        <v>147.62595528682141</v>
      </c>
      <c r="E99" s="96">
        <v>0.58430167626121576</v>
      </c>
      <c r="F99" s="96"/>
      <c r="G99" s="96">
        <v>5.6186145203841908E-2</v>
      </c>
    </row>
    <row r="100" spans="1:7" ht="15.95" customHeight="1">
      <c r="A100" s="92"/>
      <c r="B100" s="93">
        <f t="shared" ca="1" si="1"/>
        <v>41913</v>
      </c>
      <c r="C100" s="94">
        <v>12440.143464516339</v>
      </c>
      <c r="D100" s="95">
        <v>59.456943455203145</v>
      </c>
      <c r="E100" s="96">
        <v>0.58348418317347184</v>
      </c>
      <c r="F100" s="96"/>
      <c r="G100" s="96">
        <v>5.7763477606369573E-2</v>
      </c>
    </row>
    <row r="101" spans="1:7" ht="15.95" customHeight="1">
      <c r="A101" s="92"/>
      <c r="B101" s="93">
        <f t="shared" ca="1" si="1"/>
        <v>41944</v>
      </c>
      <c r="C101" s="94">
        <v>11962.640845959653</v>
      </c>
      <c r="D101" s="95">
        <v>636.17277271101921</v>
      </c>
      <c r="E101" s="96">
        <v>0.57334198288724136</v>
      </c>
      <c r="F101" s="96"/>
      <c r="G101" s="96">
        <v>5.3870597655488295E-2</v>
      </c>
    </row>
    <row r="102" spans="1:7" ht="15.95" customHeight="1">
      <c r="A102" s="145"/>
      <c r="B102" s="146">
        <f t="shared" ca="1" si="1"/>
        <v>41974</v>
      </c>
      <c r="C102" s="144">
        <v>14218.054004805803</v>
      </c>
      <c r="D102" s="147">
        <v>721.85060566051834</v>
      </c>
      <c r="E102" s="148">
        <v>0.57429484148272902</v>
      </c>
      <c r="F102" s="148"/>
      <c r="G102" s="148">
        <v>5.5310366704316216E-2</v>
      </c>
    </row>
    <row r="103" spans="1:7" ht="15.95" customHeight="1">
      <c r="A103" s="92"/>
      <c r="B103" s="93">
        <f t="shared" ca="1" si="1"/>
        <v>42005</v>
      </c>
      <c r="C103" s="94">
        <v>11488.656670304897</v>
      </c>
      <c r="D103" s="95">
        <v>-955.49021014662867</v>
      </c>
      <c r="E103" s="96">
        <v>0.58370942832669181</v>
      </c>
      <c r="F103" s="96"/>
      <c r="G103" s="96">
        <v>5.3720303771195965E-2</v>
      </c>
    </row>
    <row r="104" spans="1:7" ht="15.95" customHeight="1">
      <c r="A104" s="92"/>
      <c r="B104" s="93">
        <f t="shared" ca="1" si="1"/>
        <v>42036</v>
      </c>
      <c r="C104" s="94">
        <v>10847.502633935945</v>
      </c>
      <c r="D104" s="95">
        <v>-233.17041710924968</v>
      </c>
      <c r="E104" s="96">
        <v>0.59247937374469772</v>
      </c>
      <c r="F104" s="96"/>
      <c r="G104" s="96">
        <v>5.121769615757632E-2</v>
      </c>
    </row>
    <row r="105" spans="1:7" ht="15.95" customHeight="1">
      <c r="A105" s="92"/>
      <c r="B105" s="93">
        <f t="shared" ca="1" si="1"/>
        <v>42064</v>
      </c>
      <c r="C105" s="94">
        <v>12647.445919753542</v>
      </c>
      <c r="D105" s="95">
        <v>-216.83951132988295</v>
      </c>
      <c r="E105" s="96">
        <v>0.5865174228558071</v>
      </c>
      <c r="F105" s="96"/>
      <c r="G105" s="96">
        <v>5.3448284783660593E-2</v>
      </c>
    </row>
    <row r="106" spans="1:7" ht="15.95" customHeight="1">
      <c r="A106" s="92"/>
      <c r="B106" s="93">
        <f t="shared" ca="1" si="1"/>
        <v>42095</v>
      </c>
      <c r="C106" s="94">
        <v>12052.701323509289</v>
      </c>
      <c r="D106" s="95">
        <v>566.39699936702527</v>
      </c>
      <c r="E106" s="96">
        <v>0.58504260285118581</v>
      </c>
      <c r="F106" s="96"/>
      <c r="G106" s="96">
        <v>5.4508164510203461E-2</v>
      </c>
    </row>
    <row r="107" spans="1:7" ht="15.95" customHeight="1">
      <c r="A107" s="92"/>
      <c r="B107" s="93">
        <f t="shared" ca="1" si="1"/>
        <v>42125</v>
      </c>
      <c r="C107" s="94">
        <v>11987.011196417287</v>
      </c>
      <c r="D107" s="95">
        <v>-41.781283419710235</v>
      </c>
      <c r="E107" s="96">
        <v>0.58799446195384786</v>
      </c>
      <c r="F107" s="96"/>
      <c r="G107" s="96">
        <v>4.9479900973162128E-2</v>
      </c>
    </row>
    <row r="108" spans="1:7" ht="15.95" customHeight="1">
      <c r="A108" s="92"/>
      <c r="B108" s="93">
        <f t="shared" ca="1" si="1"/>
        <v>42156</v>
      </c>
      <c r="C108" s="94">
        <v>13089.325924938297</v>
      </c>
      <c r="D108" s="95">
        <v>372.00307220284594</v>
      </c>
      <c r="E108" s="96">
        <v>0.58394400839686078</v>
      </c>
      <c r="F108" s="96"/>
      <c r="G108" s="96">
        <v>4.7565423966211995E-2</v>
      </c>
    </row>
    <row r="109" spans="1:7" ht="15.95" customHeight="1">
      <c r="A109" s="92"/>
      <c r="B109" s="93">
        <f t="shared" ca="1" si="1"/>
        <v>42186</v>
      </c>
      <c r="C109" s="94">
        <v>12835.357819745928</v>
      </c>
      <c r="D109" s="95">
        <v>72.979951024935872</v>
      </c>
      <c r="E109" s="96">
        <v>0.58170522755696752</v>
      </c>
      <c r="F109" s="96"/>
      <c r="G109" s="96">
        <v>4.7928130238679811E-2</v>
      </c>
    </row>
    <row r="110" spans="1:7" ht="15.95" customHeight="1">
      <c r="A110" s="92"/>
      <c r="B110" s="93">
        <f t="shared" ca="1" si="1"/>
        <v>42217</v>
      </c>
      <c r="C110" s="94">
        <v>12104.433079434943</v>
      </c>
      <c r="D110" s="95">
        <v>190.94602528372343</v>
      </c>
      <c r="E110" s="96">
        <v>0.5824987883363425</v>
      </c>
      <c r="F110" s="96"/>
      <c r="G110" s="96">
        <v>4.9752574115005777E-2</v>
      </c>
    </row>
    <row r="111" spans="1:7" ht="15.95" customHeight="1">
      <c r="A111" s="92"/>
      <c r="B111" s="93">
        <f t="shared" ca="1" si="1"/>
        <v>42248</v>
      </c>
      <c r="C111" s="94">
        <v>12453.090958462539</v>
      </c>
      <c r="D111" s="95">
        <v>153.75765170944942</v>
      </c>
      <c r="E111" s="96">
        <v>0.58434988108683794</v>
      </c>
      <c r="F111" s="96"/>
      <c r="G111" s="96">
        <v>4.9025496058100027E-2</v>
      </c>
    </row>
    <row r="112" spans="1:7" ht="15.95" customHeight="1">
      <c r="A112" s="92"/>
      <c r="B112" s="93">
        <f t="shared" ca="1" si="1"/>
        <v>42278</v>
      </c>
      <c r="C112" s="94">
        <v>12405.79087538694</v>
      </c>
      <c r="D112" s="95">
        <v>-148.22376738285675</v>
      </c>
      <c r="E112" s="96">
        <v>0.58136939190069481</v>
      </c>
      <c r="F112" s="96"/>
      <c r="G112" s="96">
        <v>4.5707599855042691E-2</v>
      </c>
    </row>
    <row r="113" spans="1:7" ht="15.95" customHeight="1">
      <c r="A113" s="92"/>
      <c r="B113" s="93">
        <f t="shared" ca="1" si="1"/>
        <v>42309</v>
      </c>
      <c r="C113" s="94">
        <v>13152.460820429627</v>
      </c>
      <c r="D113" s="95">
        <v>757.07881018700573</v>
      </c>
      <c r="E113" s="96">
        <v>0.57664158749665106</v>
      </c>
      <c r="F113" s="96"/>
      <c r="G113" s="96">
        <v>4.6510569490631148E-2</v>
      </c>
    </row>
    <row r="114" spans="1:7" ht="15.95" customHeight="1">
      <c r="A114" s="145"/>
      <c r="B114" s="146">
        <f t="shared" ca="1" si="1"/>
        <v>42339</v>
      </c>
      <c r="C114" s="144">
        <v>13672.315301184872</v>
      </c>
      <c r="D114" s="147">
        <v>756.93304787330271</v>
      </c>
      <c r="E114" s="148">
        <v>0.57788870971204942</v>
      </c>
      <c r="F114" s="148"/>
      <c r="G114" s="148">
        <v>4.6298647552843075E-2</v>
      </c>
    </row>
    <row r="115" spans="1:7" ht="15.95" customHeight="1">
      <c r="A115" s="92"/>
      <c r="B115" s="93">
        <f t="shared" ca="1" si="1"/>
        <v>42370</v>
      </c>
      <c r="C115" s="94">
        <v>11392.620140960082</v>
      </c>
      <c r="D115" s="95">
        <v>-721.50548209658155</v>
      </c>
      <c r="E115" s="96">
        <v>0.58418081624882823</v>
      </c>
      <c r="F115" s="96"/>
      <c r="G115" s="96">
        <v>5.1461026013340794E-2</v>
      </c>
    </row>
    <row r="116" spans="1:7" ht="15.95" customHeight="1">
      <c r="A116" s="92"/>
      <c r="B116" s="93">
        <f t="shared" ca="1" si="1"/>
        <v>42401</v>
      </c>
      <c r="C116" s="94">
        <v>12024.436668082304</v>
      </c>
      <c r="D116" s="95">
        <v>-217.73185763047513</v>
      </c>
      <c r="E116" s="96">
        <v>0.58828136651230278</v>
      </c>
      <c r="F116" s="96"/>
      <c r="G116" s="96">
        <v>5.1285242829091304E-2</v>
      </c>
    </row>
    <row r="117" spans="1:7" ht="15.95" customHeight="1">
      <c r="A117" s="92"/>
      <c r="B117" s="93">
        <f t="shared" ca="1" si="1"/>
        <v>42430</v>
      </c>
      <c r="C117" s="94">
        <v>12525.657425485408</v>
      </c>
      <c r="D117" s="95">
        <v>110.04116766250081</v>
      </c>
      <c r="E117" s="96">
        <v>0.57393792619872064</v>
      </c>
      <c r="F117" s="96"/>
      <c r="G117" s="96">
        <v>5.7553245491690719E-2</v>
      </c>
    </row>
    <row r="118" spans="1:7" ht="15.95" customHeight="1">
      <c r="A118" s="92"/>
      <c r="B118" s="93">
        <f t="shared" ca="1" si="1"/>
        <v>42461</v>
      </c>
      <c r="C118" s="94">
        <v>12135.943894306049</v>
      </c>
      <c r="D118" s="95">
        <v>202.74953838949295</v>
      </c>
      <c r="E118" s="96">
        <v>0.57208902780506199</v>
      </c>
      <c r="F118" s="96"/>
      <c r="G118" s="96">
        <v>5.0553243124608294E-2</v>
      </c>
    </row>
    <row r="119" spans="1:7" ht="15.95" customHeight="1">
      <c r="A119" s="92"/>
      <c r="B119" s="93">
        <f t="shared" ca="1" si="1"/>
        <v>42491</v>
      </c>
      <c r="C119" s="94">
        <v>13012.151188327338</v>
      </c>
      <c r="D119" s="95">
        <v>461.11100590113347</v>
      </c>
      <c r="E119" s="96">
        <v>0.57091472143685285</v>
      </c>
      <c r="F119" s="96"/>
      <c r="G119" s="96">
        <v>5.9500659606007922E-2</v>
      </c>
    </row>
    <row r="120" spans="1:7" ht="15.95" customHeight="1">
      <c r="A120" s="92"/>
      <c r="B120" s="93">
        <f t="shared" ca="1" si="1"/>
        <v>42522</v>
      </c>
      <c r="C120" s="94">
        <v>12683.164527926529</v>
      </c>
      <c r="D120" s="95">
        <v>394.75327518901031</v>
      </c>
      <c r="E120" s="96">
        <v>0.57103135388636572</v>
      </c>
      <c r="F120" s="96"/>
      <c r="G120" s="96">
        <v>6.0691274429181208E-2</v>
      </c>
    </row>
    <row r="121" spans="1:7" ht="15.95" customHeight="1">
      <c r="A121" s="92"/>
      <c r="B121" s="93">
        <f t="shared" ca="1" si="1"/>
        <v>42552</v>
      </c>
      <c r="C121" s="94">
        <v>12492.902611028883</v>
      </c>
      <c r="D121" s="95">
        <v>44.535512187278073</v>
      </c>
      <c r="E121" s="96">
        <v>0.571282521106529</v>
      </c>
      <c r="F121" s="96"/>
      <c r="G121" s="96">
        <v>6.02549832749526E-2</v>
      </c>
    </row>
    <row r="122" spans="1:7" ht="15.95" customHeight="1">
      <c r="A122" s="92"/>
      <c r="B122" s="93">
        <f t="shared" ca="1" si="1"/>
        <v>42583</v>
      </c>
      <c r="C122" s="94">
        <v>13345.298150761673</v>
      </c>
      <c r="D122" s="95">
        <v>400.06362130320485</v>
      </c>
      <c r="E122" s="96">
        <v>0.5701904809636521</v>
      </c>
      <c r="F122" s="96"/>
      <c r="G122" s="96">
        <v>5.8841976497260751E-2</v>
      </c>
    </row>
    <row r="123" spans="1:7" ht="15.95" customHeight="1">
      <c r="A123" s="92"/>
      <c r="B123" s="93">
        <f t="shared" ca="1" si="1"/>
        <v>42614</v>
      </c>
      <c r="C123" s="94">
        <v>12737.460408174233</v>
      </c>
      <c r="D123" s="95">
        <v>-136.16799965957034</v>
      </c>
      <c r="E123" s="96">
        <v>0.5663404473094793</v>
      </c>
      <c r="F123" s="96"/>
      <c r="G123" s="96">
        <v>5.8970034622670031E-2</v>
      </c>
    </row>
    <row r="124" spans="1:7" ht="15.95" customHeight="1">
      <c r="A124" s="92"/>
      <c r="B124" s="93">
        <f t="shared" ca="1" si="1"/>
        <v>42644</v>
      </c>
      <c r="C124" s="94">
        <v>13054.537452924478</v>
      </c>
      <c r="D124" s="95">
        <v>220.07572498558875</v>
      </c>
      <c r="E124" s="96">
        <v>0.56493639061227507</v>
      </c>
      <c r="F124" s="96"/>
      <c r="G124" s="96">
        <v>6.4669612308759117E-2</v>
      </c>
    </row>
    <row r="125" spans="1:7" ht="15.95" customHeight="1">
      <c r="A125" s="92"/>
      <c r="B125" s="93">
        <f t="shared" ca="1" si="1"/>
        <v>42675</v>
      </c>
      <c r="C125" s="94">
        <v>13667.401433821915</v>
      </c>
      <c r="D125" s="95">
        <v>1021.8578713146999</v>
      </c>
      <c r="E125" s="96">
        <v>0.5608238395044346</v>
      </c>
      <c r="F125" s="96"/>
      <c r="G125" s="96">
        <v>6.7995457359928624E-2</v>
      </c>
    </row>
    <row r="126" spans="1:7" ht="15.95" customHeight="1">
      <c r="A126" s="145"/>
      <c r="B126" s="146">
        <f t="shared" ca="1" si="1"/>
        <v>42705</v>
      </c>
      <c r="C126" s="144">
        <v>13714.483592910834</v>
      </c>
      <c r="D126" s="147">
        <v>637.40025419375161</v>
      </c>
      <c r="E126" s="148">
        <v>0.55399722084140957</v>
      </c>
      <c r="F126" s="148"/>
      <c r="G126" s="148">
        <v>6.6882662285792982E-2</v>
      </c>
    </row>
    <row r="127" spans="1:7" ht="15.95" customHeight="1">
      <c r="A127" s="92"/>
      <c r="B127" s="93">
        <f t="shared" ca="1" si="1"/>
        <v>42736</v>
      </c>
      <c r="C127" s="94">
        <v>12756.926097999391</v>
      </c>
      <c r="D127" s="95">
        <v>-847.44965091889753</v>
      </c>
      <c r="E127" s="96">
        <v>0.56217103381358602</v>
      </c>
      <c r="F127" s="96"/>
      <c r="G127" s="96">
        <v>6.5722702274316758E-2</v>
      </c>
    </row>
    <row r="128" spans="1:7" ht="15.95" customHeight="1">
      <c r="A128" s="92"/>
      <c r="B128" s="93">
        <f t="shared" ca="1" si="1"/>
        <v>42767</v>
      </c>
      <c r="C128" s="94">
        <v>11611.822858879279</v>
      </c>
      <c r="D128" s="95">
        <v>-23.609873366498505</v>
      </c>
      <c r="E128" s="96">
        <v>0.56285772425537606</v>
      </c>
      <c r="F128" s="96"/>
      <c r="G128" s="96">
        <v>6.9657846628404574E-2</v>
      </c>
    </row>
    <row r="129" spans="1:7" ht="15.95" customHeight="1">
      <c r="A129" s="92"/>
      <c r="B129" s="93">
        <f t="shared" ca="1" si="1"/>
        <v>42795</v>
      </c>
      <c r="C129" s="94">
        <v>13265.019568532307</v>
      </c>
      <c r="D129" s="95">
        <v>-108.14885790936387</v>
      </c>
      <c r="E129" s="96">
        <v>0.55930964138705874</v>
      </c>
      <c r="F129" s="96"/>
      <c r="G129" s="96">
        <v>6.594821845773402E-2</v>
      </c>
    </row>
    <row r="130" spans="1:7" ht="15.95" customHeight="1">
      <c r="A130" s="92"/>
      <c r="B130" s="93">
        <f t="shared" ca="1" si="1"/>
        <v>42826</v>
      </c>
      <c r="C130" s="94">
        <v>12323.982222036191</v>
      </c>
      <c r="D130" s="95">
        <v>654.67294046812458</v>
      </c>
      <c r="E130" s="96">
        <v>0.55548555397278887</v>
      </c>
      <c r="F130" s="96"/>
      <c r="G130" s="96">
        <v>7.3731102443509222E-2</v>
      </c>
    </row>
    <row r="131" spans="1:7" ht="15.95" customHeight="1">
      <c r="A131" s="92"/>
      <c r="B131" s="93">
        <f t="shared" ca="1" si="1"/>
        <v>42856</v>
      </c>
      <c r="C131" s="94">
        <v>14065.372057106182</v>
      </c>
      <c r="D131" s="95">
        <v>275.29768871830311</v>
      </c>
      <c r="E131" s="96">
        <v>0.55732252650999736</v>
      </c>
      <c r="F131" s="96"/>
      <c r="G131" s="96">
        <v>7.0480699049921158E-2</v>
      </c>
    </row>
    <row r="132" spans="1:7" ht="15.95" customHeight="1">
      <c r="A132" s="92"/>
      <c r="B132" s="93">
        <f t="shared" ca="1" si="1"/>
        <v>42887</v>
      </c>
      <c r="C132" s="94">
        <v>13383.649763232028</v>
      </c>
      <c r="D132" s="95">
        <v>546.69484446506249</v>
      </c>
      <c r="E132" s="96">
        <v>0.55333296859724135</v>
      </c>
      <c r="F132" s="96"/>
      <c r="G132" s="96">
        <v>7.3559167314608764E-2</v>
      </c>
    </row>
    <row r="133" spans="1:7" ht="15.95" customHeight="1">
      <c r="A133" s="92"/>
      <c r="B133" s="93">
        <f t="shared" ca="1" si="1"/>
        <v>42917</v>
      </c>
      <c r="C133" s="94">
        <v>13654.859590762406</v>
      </c>
      <c r="D133" s="95">
        <v>142.33860047679627</v>
      </c>
      <c r="E133" s="96">
        <v>0.55283748830891666</v>
      </c>
      <c r="F133" s="96"/>
      <c r="G133" s="96">
        <v>7.5338852563863412E-2</v>
      </c>
    </row>
    <row r="134" spans="1:7" ht="15.95" customHeight="1">
      <c r="A134" s="92"/>
      <c r="B134" s="93">
        <f t="shared" ca="1" si="1"/>
        <v>42948</v>
      </c>
      <c r="C134" s="94">
        <v>13392.668476717274</v>
      </c>
      <c r="D134" s="95">
        <v>284.05146439793316</v>
      </c>
      <c r="E134" s="96">
        <v>0.55441362633085101</v>
      </c>
      <c r="F134" s="96"/>
      <c r="G134" s="96">
        <v>7.300240756504861E-2</v>
      </c>
    </row>
    <row r="135" spans="1:7" ht="15.95" customHeight="1">
      <c r="A135" s="92"/>
      <c r="B135" s="93">
        <f t="shared" ca="1" si="1"/>
        <v>42979</v>
      </c>
      <c r="C135" s="94">
        <v>12888.946988975889</v>
      </c>
      <c r="D135" s="95">
        <v>429.74524609003856</v>
      </c>
      <c r="E135" s="96">
        <v>0.55596517850501148</v>
      </c>
      <c r="F135" s="96"/>
      <c r="G135" s="96">
        <v>7.828536267449282E-2</v>
      </c>
    </row>
    <row r="136" spans="1:7" ht="15.95" customHeight="1">
      <c r="A136" s="92"/>
      <c r="B136" s="93">
        <f t="shared" ref="B136:B195" ca="1" si="2">EDATE(OFFSET(B136,-1,0),1)</f>
        <v>43009</v>
      </c>
      <c r="C136" s="94">
        <v>13628.586883070086</v>
      </c>
      <c r="D136" s="95">
        <v>-229.41941773938743</v>
      </c>
      <c r="E136" s="96">
        <v>0.55961394702613787</v>
      </c>
      <c r="F136" s="96"/>
      <c r="G136" s="96">
        <v>7.0795592171308375E-2</v>
      </c>
    </row>
    <row r="137" spans="1:7" ht="15.95" customHeight="1">
      <c r="A137" s="92"/>
      <c r="B137" s="93">
        <f t="shared" ca="1" si="2"/>
        <v>43040</v>
      </c>
      <c r="C137" s="94">
        <v>14256.461777297978</v>
      </c>
      <c r="D137" s="95">
        <v>1308.6032244550515</v>
      </c>
      <c r="E137" s="96">
        <v>0.55355163793178752</v>
      </c>
      <c r="F137" s="96"/>
      <c r="G137" s="96">
        <v>7.5015464108684426E-2</v>
      </c>
    </row>
    <row r="138" spans="1:7" ht="15.95" customHeight="1">
      <c r="A138" s="145"/>
      <c r="B138" s="146">
        <f t="shared" ca="1" si="2"/>
        <v>43070</v>
      </c>
      <c r="C138" s="144">
        <v>13763.200290995816</v>
      </c>
      <c r="D138" s="147">
        <v>409.02246325521264</v>
      </c>
      <c r="E138" s="148">
        <v>0.54694908775690121</v>
      </c>
      <c r="F138" s="148"/>
      <c r="G138" s="148">
        <v>7.0764200295333479E-2</v>
      </c>
    </row>
    <row r="139" spans="1:7" ht="15.95" customHeight="1">
      <c r="A139" s="92"/>
      <c r="B139" s="93">
        <f t="shared" ca="1" si="2"/>
        <v>43101</v>
      </c>
      <c r="C139" s="94">
        <v>14068.491154594009</v>
      </c>
      <c r="D139" s="95">
        <v>-347.12282693177985</v>
      </c>
      <c r="E139" s="96">
        <v>0.5567921533093686</v>
      </c>
      <c r="F139" s="96"/>
      <c r="G139" s="96">
        <v>7.9662836793191527E-2</v>
      </c>
    </row>
    <row r="140" spans="1:7" ht="15.95" customHeight="1">
      <c r="A140" s="92"/>
      <c r="B140" s="93">
        <f t="shared" ca="1" si="2"/>
        <v>43132</v>
      </c>
      <c r="C140" s="94">
        <v>12798.488761139419</v>
      </c>
      <c r="D140" s="95">
        <v>183.65622554447327</v>
      </c>
      <c r="E140" s="96">
        <v>0.55043066191550483</v>
      </c>
      <c r="F140" s="96"/>
      <c r="G140" s="96">
        <v>8.2513835412860281E-2</v>
      </c>
    </row>
    <row r="141" spans="1:7" ht="15.95" customHeight="1">
      <c r="A141" s="92"/>
      <c r="B141" s="93">
        <f t="shared" ca="1" si="2"/>
        <v>43160</v>
      </c>
      <c r="C141" s="94">
        <v>13875.687740944693</v>
      </c>
      <c r="D141" s="95">
        <v>-303.38645682352944</v>
      </c>
      <c r="E141" s="96">
        <v>0.55244652497286029</v>
      </c>
      <c r="F141" s="96"/>
      <c r="G141" s="96">
        <v>7.9570662573639206E-2</v>
      </c>
    </row>
    <row r="142" spans="1:7" ht="15.95" customHeight="1">
      <c r="A142" s="92"/>
      <c r="B142" s="93">
        <f t="shared" ca="1" si="2"/>
        <v>43191</v>
      </c>
      <c r="C142" s="94">
        <v>14210.586939030125</v>
      </c>
      <c r="D142" s="95">
        <v>606.46037369401893</v>
      </c>
      <c r="E142" s="96">
        <v>0.55040703188721707</v>
      </c>
      <c r="F142" s="96"/>
      <c r="G142" s="96">
        <v>7.7649466717735427E-2</v>
      </c>
    </row>
    <row r="143" spans="1:7" ht="15.95" customHeight="1">
      <c r="A143" s="92"/>
      <c r="B143" s="93">
        <f t="shared" ca="1" si="2"/>
        <v>43221</v>
      </c>
      <c r="C143" s="94">
        <v>14894.872914559874</v>
      </c>
      <c r="D143" s="95">
        <v>277.60601362845046</v>
      </c>
      <c r="E143" s="96">
        <v>0.55110732664043405</v>
      </c>
      <c r="F143" s="96"/>
      <c r="G143" s="96">
        <v>7.6497516194222515E-2</v>
      </c>
    </row>
    <row r="144" spans="1:7" ht="15.95" customHeight="1">
      <c r="A144" s="92"/>
      <c r="B144" s="93">
        <f t="shared" ca="1" si="2"/>
        <v>43252</v>
      </c>
      <c r="C144" s="94">
        <v>14400.178776956503</v>
      </c>
      <c r="D144" s="95">
        <v>610.48312696222274</v>
      </c>
      <c r="E144" s="96">
        <v>0.54587461103213453</v>
      </c>
      <c r="F144" s="96"/>
      <c r="G144" s="96">
        <v>7.6577881301243877E-2</v>
      </c>
    </row>
    <row r="145" spans="1:7" ht="15.95" customHeight="1">
      <c r="A145" s="92"/>
      <c r="B145" s="93">
        <f t="shared" ca="1" si="2"/>
        <v>43282</v>
      </c>
      <c r="C145" s="94">
        <v>15103.676799002884</v>
      </c>
      <c r="D145" s="95">
        <v>-94.333445520343957</v>
      </c>
      <c r="E145" s="96">
        <v>0.54792063231679855</v>
      </c>
      <c r="F145" s="96"/>
      <c r="G145" s="96">
        <v>7.2631955531364589E-2</v>
      </c>
    </row>
    <row r="146" spans="1:7" ht="15.95" customHeight="1">
      <c r="A146" s="92"/>
      <c r="B146" s="93">
        <f t="shared" ca="1" si="2"/>
        <v>43313</v>
      </c>
      <c r="C146" s="94">
        <v>14667.086303232021</v>
      </c>
      <c r="D146" s="95">
        <v>83.833247774411575</v>
      </c>
      <c r="E146" s="96">
        <v>0.5467871313017556</v>
      </c>
      <c r="F146" s="96"/>
      <c r="G146" s="96">
        <v>6.9309084824778155E-2</v>
      </c>
    </row>
    <row r="147" spans="1:7" ht="15.95" customHeight="1">
      <c r="A147" s="92"/>
      <c r="B147" s="93">
        <f t="shared" ca="1" si="2"/>
        <v>43344</v>
      </c>
      <c r="C147" s="94">
        <v>13620.979149726247</v>
      </c>
      <c r="D147" s="95">
        <v>109.05753465973248</v>
      </c>
      <c r="E147" s="96">
        <v>0.55139085433526547</v>
      </c>
      <c r="F147" s="96"/>
      <c r="G147" s="96">
        <v>6.5030518075631427E-2</v>
      </c>
    </row>
    <row r="148" spans="1:7" ht="15.95" customHeight="1">
      <c r="A148" s="92"/>
      <c r="B148" s="93">
        <f t="shared" ca="1" si="2"/>
        <v>43374</v>
      </c>
      <c r="C148" s="94">
        <v>15321.996796431371</v>
      </c>
      <c r="D148" s="95">
        <v>-412.94860895372403</v>
      </c>
      <c r="E148" s="96">
        <v>0.55121569119383429</v>
      </c>
      <c r="F148" s="96"/>
      <c r="G148" s="96">
        <v>6.2519132632270713E-2</v>
      </c>
    </row>
    <row r="149" spans="1:7" ht="15.95" customHeight="1">
      <c r="A149" s="92"/>
      <c r="B149" s="93">
        <f t="shared" ca="1" si="2"/>
        <v>43405</v>
      </c>
      <c r="C149" s="94">
        <v>15261.568228112448</v>
      </c>
      <c r="D149" s="95">
        <v>892.61803080883692</v>
      </c>
      <c r="E149" s="96">
        <v>0.54108800677715418</v>
      </c>
      <c r="F149" s="96"/>
      <c r="G149" s="96">
        <v>5.5375885111276002E-2</v>
      </c>
    </row>
    <row r="150" spans="1:7" ht="15.95" customHeight="1">
      <c r="A150" s="145"/>
      <c r="B150" s="146">
        <f t="shared" ca="1" si="2"/>
        <v>43435</v>
      </c>
      <c r="C150" s="144">
        <v>14964.459333940998</v>
      </c>
      <c r="D150" s="147">
        <v>-130.36632033482601</v>
      </c>
      <c r="E150" s="148">
        <v>0.54109384505733116</v>
      </c>
      <c r="F150" s="148"/>
      <c r="G150" s="148">
        <v>4.5302719586058249E-2</v>
      </c>
    </row>
    <row r="151" spans="1:7" ht="15.95" customHeight="1">
      <c r="A151" s="92"/>
      <c r="B151" s="93">
        <f t="shared" ca="1" si="2"/>
        <v>43466</v>
      </c>
      <c r="C151" s="94">
        <v>14578.988720817017</v>
      </c>
      <c r="D151" s="95">
        <v>-637.03253263487568</v>
      </c>
      <c r="E151" s="96">
        <v>0.55998249559843838</v>
      </c>
      <c r="F151" s="96"/>
      <c r="G151" s="96">
        <v>4.0344666526970663E-2</v>
      </c>
    </row>
    <row r="152" spans="1:7" ht="15.95" customHeight="1">
      <c r="A152" s="92"/>
      <c r="B152" s="93">
        <f t="shared" ca="1" si="2"/>
        <v>43497</v>
      </c>
      <c r="C152" s="94">
        <v>13471.656362913021</v>
      </c>
      <c r="D152" s="95">
        <v>506.35612000626861</v>
      </c>
      <c r="E152" s="96">
        <v>0.5588087163237454</v>
      </c>
      <c r="F152" s="96"/>
      <c r="G152" s="96">
        <v>4.5726693133989249E-2</v>
      </c>
    </row>
    <row r="153" spans="1:7" ht="15.95" customHeight="1">
      <c r="A153" s="92"/>
      <c r="B153" s="93">
        <f t="shared" ca="1" si="2"/>
        <v>43525</v>
      </c>
      <c r="C153" s="94">
        <v>14935.851556023188</v>
      </c>
      <c r="D153" s="95">
        <v>-503.34170531375275</v>
      </c>
      <c r="E153" s="96">
        <v>0.56038717464277621</v>
      </c>
      <c r="F153" s="96"/>
      <c r="G153" s="96">
        <v>4.3647227818430334E-2</v>
      </c>
    </row>
    <row r="154" spans="1:7" ht="15.95" customHeight="1">
      <c r="A154" s="92"/>
      <c r="B154" s="93">
        <f t="shared" ca="1" si="2"/>
        <v>43556</v>
      </c>
      <c r="C154" s="94">
        <v>15888.64542245938</v>
      </c>
      <c r="D154" s="95">
        <v>56.13739224463643</v>
      </c>
      <c r="E154" s="96">
        <v>0.54689968794099342</v>
      </c>
      <c r="F154" s="96"/>
      <c r="G154" s="96">
        <v>3.5187601119130774E-2</v>
      </c>
    </row>
    <row r="155" spans="1:7" ht="15.95" customHeight="1">
      <c r="A155" s="92"/>
      <c r="B155" s="93">
        <f t="shared" ca="1" si="2"/>
        <v>43586</v>
      </c>
      <c r="C155" s="94">
        <v>15829.930986771671</v>
      </c>
      <c r="D155" s="95">
        <v>504.15034222551913</v>
      </c>
      <c r="E155" s="96">
        <v>0.54854222782486362</v>
      </c>
      <c r="F155" s="96"/>
      <c r="G155" s="96">
        <v>3.9116265697955566E-2</v>
      </c>
    </row>
    <row r="156" spans="1:7" ht="15.95" customHeight="1">
      <c r="A156" s="92"/>
      <c r="B156" s="93">
        <f t="shared" ca="1" si="2"/>
        <v>43617</v>
      </c>
      <c r="C156" s="94">
        <v>14707.306152054758</v>
      </c>
      <c r="D156" s="95">
        <v>289.53883378261526</v>
      </c>
      <c r="E156" s="96">
        <v>0.54771143139253342</v>
      </c>
      <c r="F156" s="96"/>
      <c r="G156" s="96">
        <v>3.4870741046911569E-2</v>
      </c>
    </row>
    <row r="157" spans="1:7" ht="15.95" customHeight="1">
      <c r="A157" s="92"/>
      <c r="B157" s="93">
        <f t="shared" ca="1" si="2"/>
        <v>43647</v>
      </c>
      <c r="C157" s="94">
        <v>16845.650651995031</v>
      </c>
      <c r="D157" s="95">
        <v>-46.76274912484223</v>
      </c>
      <c r="E157" s="96">
        <v>0.54408075669832023</v>
      </c>
      <c r="F157" s="96"/>
      <c r="G157" s="96">
        <v>3.5623751069276954E-2</v>
      </c>
    </row>
    <row r="158" spans="1:7" ht="15.95" customHeight="1">
      <c r="A158" s="92"/>
      <c r="B158" s="93">
        <f t="shared" ca="1" si="2"/>
        <v>43678</v>
      </c>
      <c r="C158" s="94">
        <v>15343.196497877685</v>
      </c>
      <c r="D158" s="95">
        <v>48.341070058319019</v>
      </c>
      <c r="E158" s="96">
        <v>0.54273419478168938</v>
      </c>
      <c r="F158" s="96"/>
      <c r="G158" s="96">
        <v>3.4874154351268727E-2</v>
      </c>
    </row>
    <row r="159" spans="1:7" ht="15.95" customHeight="1">
      <c r="A159" s="92"/>
      <c r="B159" s="93">
        <f t="shared" ca="1" si="2"/>
        <v>43709</v>
      </c>
      <c r="C159" s="94">
        <v>15630.000464422683</v>
      </c>
      <c r="D159" s="95">
        <v>111.6675209911773</v>
      </c>
      <c r="E159" s="96">
        <v>0.54479669494444927</v>
      </c>
      <c r="F159" s="96"/>
      <c r="G159" s="96">
        <v>3.3575346462018985E-2</v>
      </c>
    </row>
    <row r="160" spans="1:7" ht="15.95" customHeight="1">
      <c r="A160" s="92"/>
      <c r="B160" s="93">
        <f t="shared" ca="1" si="2"/>
        <v>43739</v>
      </c>
      <c r="C160" s="94">
        <v>15624.576154489354</v>
      </c>
      <c r="D160" s="95">
        <v>-561.85639247641666</v>
      </c>
      <c r="E160" s="96">
        <v>0.54333376393640431</v>
      </c>
      <c r="F160" s="96"/>
      <c r="G160" s="96">
        <v>3.1645090756007299E-2</v>
      </c>
    </row>
    <row r="161" spans="1:7" ht="15.95" customHeight="1">
      <c r="A161" s="92"/>
      <c r="B161" s="93">
        <f t="shared" ca="1" si="2"/>
        <v>43770</v>
      </c>
      <c r="C161" s="94">
        <v>15633.303105510573</v>
      </c>
      <c r="D161" s="95">
        <v>381.08859173205565</v>
      </c>
      <c r="E161" s="96">
        <v>0.53886978750126202</v>
      </c>
      <c r="F161" s="96"/>
      <c r="G161" s="96">
        <v>2.3684811791141236E-2</v>
      </c>
    </row>
    <row r="162" spans="1:7" ht="15.95" customHeight="1">
      <c r="A162" s="145"/>
      <c r="B162" s="146">
        <f t="shared" ca="1" si="2"/>
        <v>43800</v>
      </c>
      <c r="C162" s="144">
        <v>16837.058649769868</v>
      </c>
      <c r="D162" s="147">
        <v>247.50923201983096</v>
      </c>
      <c r="E162" s="148">
        <v>0.53702623739304656</v>
      </c>
      <c r="F162" s="148"/>
      <c r="G162" s="148">
        <v>2.9978300111401124E-2</v>
      </c>
    </row>
    <row r="163" spans="1:7" ht="15.95" customHeight="1">
      <c r="A163" s="92"/>
      <c r="B163" s="93">
        <f t="shared" ca="1" si="2"/>
        <v>43831</v>
      </c>
      <c r="C163" s="94">
        <v>15203.214684970593</v>
      </c>
      <c r="D163" s="95">
        <v>-639.71248791758262</v>
      </c>
      <c r="E163" s="96">
        <v>0.53883953116329586</v>
      </c>
      <c r="F163" s="96"/>
      <c r="G163" s="96">
        <v>3.0227739380209506E-2</v>
      </c>
    </row>
    <row r="164" spans="1:7" ht="15.95" customHeight="1">
      <c r="A164" s="92"/>
      <c r="B164" s="93">
        <f t="shared" ca="1" si="2"/>
        <v>43862</v>
      </c>
      <c r="C164" s="94">
        <v>14028.977214279168</v>
      </c>
      <c r="D164" s="95">
        <v>-304.98725296062184</v>
      </c>
      <c r="E164" s="96">
        <v>0.53736961278180317</v>
      </c>
      <c r="F164" s="96"/>
      <c r="G164" s="96">
        <v>1.7828684650621041E-2</v>
      </c>
    </row>
    <row r="165" spans="1:7" ht="15.95" customHeight="1">
      <c r="A165" s="92"/>
      <c r="B165" s="93">
        <f t="shared" ca="1" si="2"/>
        <v>43891</v>
      </c>
      <c r="C165" s="94">
        <v>12789.048767189273</v>
      </c>
      <c r="D165" s="95">
        <v>-3106.1134010936075</v>
      </c>
      <c r="E165" s="96">
        <v>0.54306306804344473</v>
      </c>
      <c r="F165" s="96"/>
      <c r="G165" s="96">
        <v>-2.157351432871335E-2</v>
      </c>
    </row>
    <row r="166" spans="1:7" ht="15.95" customHeight="1">
      <c r="A166" s="92"/>
      <c r="B166" s="93">
        <f t="shared" ca="1" si="2"/>
        <v>43922</v>
      </c>
      <c r="C166" s="94">
        <v>7667.7598500317317</v>
      </c>
      <c r="D166" s="95">
        <v>-4659.7252155162496</v>
      </c>
      <c r="E166" s="96">
        <v>0.56225873661391934</v>
      </c>
      <c r="F166" s="96"/>
      <c r="G166" s="96">
        <v>-9.1042794816031614E-2</v>
      </c>
    </row>
    <row r="167" spans="1:7" ht="15.95" customHeight="1">
      <c r="A167" s="92"/>
      <c r="B167" s="93">
        <f t="shared" ca="1" si="2"/>
        <v>43952</v>
      </c>
      <c r="C167" s="94">
        <v>8713.0672925851995</v>
      </c>
      <c r="D167" s="95">
        <v>-1857.7378121317961</v>
      </c>
      <c r="E167" s="96">
        <v>0.55487483341879751</v>
      </c>
      <c r="F167" s="96"/>
      <c r="G167" s="96">
        <v>-0.12510751998520964</v>
      </c>
    </row>
    <row r="168" spans="1:7" ht="15.95" customHeight="1">
      <c r="A168" s="92"/>
      <c r="B168" s="93">
        <f t="shared" ca="1" si="2"/>
        <v>43983</v>
      </c>
      <c r="C168" s="94">
        <v>11157.327053949117</v>
      </c>
      <c r="D168" s="95">
        <v>-255.57334706990514</v>
      </c>
      <c r="E168" s="96">
        <v>0.54830275744351464</v>
      </c>
      <c r="F168" s="96"/>
      <c r="G168" s="96">
        <v>-0.13310499061099568</v>
      </c>
    </row>
    <row r="169" spans="1:7" ht="15.95" customHeight="1">
      <c r="A169" s="92"/>
      <c r="B169" s="93">
        <f t="shared" ca="1" si="2"/>
        <v>44013</v>
      </c>
      <c r="C169" s="94">
        <v>12897.413158011059</v>
      </c>
      <c r="D169" s="95">
        <v>217.96211713194498</v>
      </c>
      <c r="E169" s="96">
        <v>0.53817170049835761</v>
      </c>
      <c r="F169" s="96"/>
      <c r="G169" s="96">
        <v>-0.12946204162071406</v>
      </c>
    </row>
    <row r="170" spans="1:7" ht="15.95" customHeight="1">
      <c r="A170" s="92"/>
      <c r="B170" s="93">
        <f t="shared" ca="1" si="2"/>
        <v>44044</v>
      </c>
      <c r="C170" s="94">
        <v>12794.533800155481</v>
      </c>
      <c r="D170" s="95">
        <v>367.97784989864886</v>
      </c>
      <c r="E170" s="96">
        <v>0.53498492400114195</v>
      </c>
      <c r="F170" s="96"/>
      <c r="G170" s="96">
        <v>-0.12481514961048779</v>
      </c>
    </row>
    <row r="171" spans="1:7" ht="15.95" customHeight="1">
      <c r="A171" s="92"/>
      <c r="B171" s="93">
        <f t="shared" ca="1" si="2"/>
        <v>44075</v>
      </c>
      <c r="C171" s="94">
        <v>13101.909910411821</v>
      </c>
      <c r="D171" s="95">
        <v>-952.75905645104649</v>
      </c>
      <c r="E171" s="96">
        <v>0.53817179030841478</v>
      </c>
      <c r="F171" s="96"/>
      <c r="G171" s="96">
        <v>-0.13963969565535395</v>
      </c>
    </row>
    <row r="172" spans="1:7" ht="15.95" customHeight="1">
      <c r="A172" s="92"/>
      <c r="B172" s="93">
        <f t="shared" ca="1" si="2"/>
        <v>44105</v>
      </c>
      <c r="C172" s="94">
        <v>12924.617522527298</v>
      </c>
      <c r="D172" s="95">
        <v>-971.23287299053482</v>
      </c>
      <c r="E172" s="96">
        <v>0.54324186242408479</v>
      </c>
      <c r="F172" s="96"/>
      <c r="G172" s="96">
        <v>-0.1471019012870165</v>
      </c>
    </row>
    <row r="173" spans="1:7" ht="15.95" customHeight="1">
      <c r="A173" s="92"/>
      <c r="B173" s="93">
        <f t="shared" ca="1" si="2"/>
        <v>44136</v>
      </c>
      <c r="C173" s="94">
        <v>13482.890297460499</v>
      </c>
      <c r="D173" s="95">
        <v>-282.0446525578227</v>
      </c>
      <c r="E173" s="96">
        <v>0.54336474906913279</v>
      </c>
      <c r="F173" s="96"/>
      <c r="G173" s="96">
        <v>-0.15682203296142816</v>
      </c>
    </row>
    <row r="174" spans="1:7" ht="15.95" customHeight="1">
      <c r="A174" s="92"/>
      <c r="B174" s="93">
        <f t="shared" ca="1" si="2"/>
        <v>44166</v>
      </c>
      <c r="C174" s="94">
        <v>13759.853757783663</v>
      </c>
      <c r="D174" s="95">
        <v>-526.39278759387525</v>
      </c>
      <c r="E174" s="96">
        <v>0.54498692834443807</v>
      </c>
      <c r="F174" s="96"/>
      <c r="G174" s="96">
        <v>-0.168345264185782</v>
      </c>
    </row>
    <row r="175" spans="1:7" ht="15.95" customHeight="1">
      <c r="A175" s="92"/>
      <c r="B175" s="93">
        <f t="shared" ca="1" si="2"/>
        <v>44197</v>
      </c>
      <c r="C175" s="94">
        <v>9594.6310763286801</v>
      </c>
      <c r="D175" s="95">
        <v>-3218.2679848777916</v>
      </c>
      <c r="E175" s="96">
        <v>0.56270781594663888</v>
      </c>
      <c r="F175" s="96"/>
      <c r="G175" s="96">
        <v>-0.20780798030487746</v>
      </c>
    </row>
    <row r="176" spans="1:7" ht="15.95" customHeight="1">
      <c r="A176" s="92"/>
      <c r="B176" s="93">
        <f t="shared" ca="1" si="2"/>
        <v>44228</v>
      </c>
      <c r="C176" s="94">
        <v>9953.3676791274211</v>
      </c>
      <c r="D176" s="95">
        <v>-1100.6554689716941</v>
      </c>
      <c r="E176" s="96">
        <v>0.56316293874420109</v>
      </c>
      <c r="F176" s="96"/>
      <c r="G176" s="96">
        <v>-0.2201721104790304</v>
      </c>
    </row>
    <row r="177" spans="1:7" ht="15.95" customHeight="1">
      <c r="A177" s="92"/>
      <c r="B177" s="93">
        <f t="shared" ca="1" si="2"/>
        <v>44256</v>
      </c>
      <c r="C177" s="94">
        <v>13037.504200690717</v>
      </c>
      <c r="D177" s="95">
        <v>-169.32420156848821</v>
      </c>
      <c r="E177" s="96">
        <v>0.55019122673126353</v>
      </c>
      <c r="F177" s="96"/>
      <c r="G177" s="96">
        <v>-0.185378327285318</v>
      </c>
    </row>
    <row r="178" spans="1:7" ht="15.95" customHeight="1">
      <c r="A178" s="92"/>
      <c r="B178" s="93">
        <f t="shared" ca="1" si="2"/>
        <v>44287</v>
      </c>
      <c r="C178" s="94">
        <v>12754.492931405348</v>
      </c>
      <c r="D178" s="95">
        <v>358.53494068440341</v>
      </c>
      <c r="E178" s="96">
        <v>0.54150095481138583</v>
      </c>
      <c r="F178" s="96"/>
      <c r="G178" s="96">
        <v>-0.11667723502942373</v>
      </c>
    </row>
    <row r="179" spans="1:7" ht="15.95" customHeight="1">
      <c r="A179" s="92"/>
      <c r="B179" s="93">
        <f t="shared" ca="1" si="2"/>
        <v>44317</v>
      </c>
      <c r="C179" s="94">
        <v>13886.327719834619</v>
      </c>
      <c r="D179" s="95">
        <v>490.43568456602225</v>
      </c>
      <c r="E179" s="96">
        <v>0.53519915051409106</v>
      </c>
      <c r="F179" s="96"/>
      <c r="G179" s="96">
        <v>-7.9996200163399034E-2</v>
      </c>
    </row>
    <row r="180" spans="1:7" ht="15.95" customHeight="1">
      <c r="A180" s="92"/>
      <c r="B180" s="93">
        <f t="shared" ca="1" si="2"/>
        <v>44348</v>
      </c>
      <c r="C180" s="94">
        <v>14896.606855569295</v>
      </c>
      <c r="D180" s="95">
        <v>351.77183791033895</v>
      </c>
      <c r="E180" s="96">
        <v>0.53339452622815864</v>
      </c>
      <c r="F180" s="96"/>
      <c r="G180" s="96">
        <v>-7.0223933707798891E-2</v>
      </c>
    </row>
    <row r="181" spans="1:7" ht="15.95" customHeight="1">
      <c r="A181" s="92"/>
      <c r="B181" s="93">
        <f t="shared" ca="1" si="2"/>
        <v>44378</v>
      </c>
      <c r="C181" s="94">
        <v>14896.198877862402</v>
      </c>
      <c r="D181" s="95">
        <v>8.8648955135140568</v>
      </c>
      <c r="E181" s="96">
        <v>0.53391259393279555</v>
      </c>
      <c r="F181" s="96"/>
      <c r="G181" s="96">
        <v>-7.384394465624522E-2</v>
      </c>
    </row>
    <row r="182" spans="1:7" ht="15.95" customHeight="1">
      <c r="A182" s="92"/>
      <c r="B182" s="93">
        <f t="shared" ca="1" si="2"/>
        <v>44409</v>
      </c>
      <c r="C182" s="94">
        <v>15684.45709400058</v>
      </c>
      <c r="D182" s="95">
        <v>445.91735885475646</v>
      </c>
      <c r="E182" s="96">
        <v>0.53719746027575266</v>
      </c>
      <c r="F182" s="96"/>
      <c r="G182" s="96">
        <v>-7.1590484647007346E-2</v>
      </c>
    </row>
    <row r="183" spans="1:7" ht="15.95" customHeight="1">
      <c r="A183" s="92"/>
      <c r="B183" s="93">
        <f t="shared" ca="1" si="2"/>
        <v>44440</v>
      </c>
      <c r="C183" s="94">
        <v>15560.639480638518</v>
      </c>
      <c r="D183" s="95">
        <v>627.48366451722541</v>
      </c>
      <c r="E183" s="96">
        <v>0.53741834383056541</v>
      </c>
      <c r="F183" s="96"/>
      <c r="G183" s="96">
        <v>-4.6101704309483904E-2</v>
      </c>
    </row>
    <row r="184" spans="1:7" ht="15.95" customHeight="1">
      <c r="A184" s="92"/>
      <c r="B184" s="93">
        <f t="shared" ca="1" si="2"/>
        <v>44470</v>
      </c>
      <c r="C184" s="94">
        <v>15374.194910142396</v>
      </c>
      <c r="D184" s="95">
        <v>92.39201087695983</v>
      </c>
      <c r="E184" s="96">
        <v>0.53650978738482358</v>
      </c>
      <c r="F184" s="96"/>
      <c r="G184" s="96">
        <v>-2.8472933690784075E-2</v>
      </c>
    </row>
    <row r="185" spans="1:7" ht="15.95" customHeight="1">
      <c r="A185" s="92"/>
      <c r="B185" s="93">
        <f t="shared" ca="1" si="2"/>
        <v>44501</v>
      </c>
      <c r="C185" s="94">
        <v>17250.702988895682</v>
      </c>
      <c r="D185" s="95">
        <v>1220.5548575496796</v>
      </c>
      <c r="E185" s="96">
        <v>0.52854755410318432</v>
      </c>
      <c r="F185" s="96"/>
      <c r="G185" s="96">
        <v>-2.8524441892888719E-3</v>
      </c>
    </row>
    <row r="186" spans="1:7" ht="15.95" customHeight="1">
      <c r="A186" s="92"/>
      <c r="B186" s="93">
        <f t="shared" ca="1" si="2"/>
        <v>44531</v>
      </c>
      <c r="C186" s="94">
        <v>16094.042342531702</v>
      </c>
      <c r="D186" s="95">
        <v>-163.83333141961339</v>
      </c>
      <c r="E186" s="96">
        <v>0.53177900021675817</v>
      </c>
      <c r="F186" s="96"/>
      <c r="G186" s="96">
        <v>3.2748885299134223E-3</v>
      </c>
    </row>
    <row r="187" spans="1:7" ht="15.95" customHeight="1">
      <c r="A187" s="92"/>
      <c r="B187" s="93">
        <f t="shared" ca="1" si="2"/>
        <v>44562</v>
      </c>
      <c r="C187" s="94">
        <v>14588.40708064862</v>
      </c>
      <c r="D187" s="95">
        <v>-1328.9309098455487</v>
      </c>
      <c r="E187" s="96">
        <v>0.54016218157828466</v>
      </c>
      <c r="F187" s="96"/>
      <c r="G187" s="96">
        <v>3.8622885028176679E-2</v>
      </c>
    </row>
    <row r="188" spans="1:7" ht="15.95" customHeight="1">
      <c r="A188" s="92"/>
      <c r="B188" s="93">
        <f t="shared" ca="1" si="2"/>
        <v>44593</v>
      </c>
      <c r="C188" s="94">
        <v>14446.321357592566</v>
      </c>
      <c r="D188" s="95">
        <v>302.06862566195196</v>
      </c>
      <c r="E188" s="96">
        <v>0.53129788657925936</v>
      </c>
      <c r="F188" s="96"/>
      <c r="G188" s="96">
        <v>6.5433689653494387E-2</v>
      </c>
    </row>
    <row r="189" spans="1:7" ht="15.95" customHeight="1">
      <c r="A189" s="92"/>
      <c r="B189" s="93">
        <f t="shared" ca="1" si="2"/>
        <v>44621</v>
      </c>
      <c r="C189" s="94">
        <v>17080.513321668066</v>
      </c>
      <c r="D189" s="95">
        <v>898.21100737329107</v>
      </c>
      <c r="E189" s="96">
        <v>0.52259582959084483</v>
      </c>
      <c r="F189" s="96"/>
      <c r="G189" s="96">
        <v>8.6164883483500265E-2</v>
      </c>
    </row>
    <row r="190" spans="1:7" ht="15.95" customHeight="1">
      <c r="A190" s="92"/>
      <c r="B190" s="93">
        <f t="shared" ca="1" si="2"/>
        <v>44652</v>
      </c>
      <c r="C190" s="94">
        <v>16370.228018104825</v>
      </c>
      <c r="D190" s="95">
        <v>890.59437338267162</v>
      </c>
      <c r="E190" s="96">
        <v>0.51325660642581161</v>
      </c>
      <c r="F190" s="96"/>
      <c r="G190" s="96">
        <v>9.5258424639923067E-2</v>
      </c>
    </row>
    <row r="191" spans="1:7" ht="15.95" customHeight="1">
      <c r="A191" s="92"/>
      <c r="B191" s="93">
        <f t="shared" ca="1" si="2"/>
        <v>44682</v>
      </c>
      <c r="C191" s="94">
        <v>18375.35359801742</v>
      </c>
      <c r="D191" s="95">
        <v>645.4310939737843</v>
      </c>
      <c r="E191" s="96">
        <v>0.5118985622968939</v>
      </c>
      <c r="F191" s="96"/>
      <c r="G191" s="96">
        <v>9.6326801891007729E-2</v>
      </c>
    </row>
    <row r="192" spans="1:7" ht="15.95" customHeight="1">
      <c r="A192" s="92"/>
      <c r="B192" s="93">
        <f t="shared" ca="1" si="2"/>
        <v>44713</v>
      </c>
      <c r="C192" s="94">
        <v>17612.956541427855</v>
      </c>
      <c r="D192" s="95">
        <v>1048.6060749935787</v>
      </c>
      <c r="E192" s="96">
        <v>0.50992308396901076</v>
      </c>
      <c r="F192" s="96"/>
      <c r="G192" s="96">
        <v>0.10848596050758275</v>
      </c>
    </row>
    <row r="193" spans="1:7" ht="15.95" customHeight="1">
      <c r="A193" s="92"/>
      <c r="B193" s="93">
        <f t="shared" ca="1" si="2"/>
        <v>44743</v>
      </c>
      <c r="C193" s="94">
        <v>17408.716869460528</v>
      </c>
      <c r="D193" s="95">
        <v>16.101988809998147</v>
      </c>
      <c r="E193" s="96">
        <v>0.51469190771592366</v>
      </c>
      <c r="F193" s="96"/>
      <c r="G193" s="96">
        <v>0.10830105225942566</v>
      </c>
    </row>
    <row r="194" spans="1:7" ht="15.95" customHeight="1">
      <c r="A194" s="92"/>
      <c r="B194" s="93">
        <f t="shared" ca="1" si="2"/>
        <v>44774</v>
      </c>
      <c r="C194" s="94">
        <v>18533.811007693563</v>
      </c>
      <c r="D194" s="95">
        <v>621.21801477430563</v>
      </c>
      <c r="E194" s="96">
        <v>0.51220952341372816</v>
      </c>
      <c r="F194" s="96"/>
      <c r="G194" s="96">
        <v>0.10975560502665016</v>
      </c>
    </row>
    <row r="195" spans="1:7" ht="15.95" customHeight="1">
      <c r="A195" s="92"/>
      <c r="B195" s="93">
        <f t="shared" ca="1" si="2"/>
        <v>44805</v>
      </c>
      <c r="C195" s="94">
        <v>17046.187765303435</v>
      </c>
      <c r="D195" s="95">
        <v>235.78259182301554</v>
      </c>
      <c r="E195" s="96">
        <v>0.51337977478630703</v>
      </c>
      <c r="F195" s="96"/>
      <c r="G195" s="96">
        <v>0.10082383040016785</v>
      </c>
    </row>
    <row r="196" spans="1:7" ht="15.95" customHeight="1">
      <c r="A196" s="99"/>
      <c r="B196" s="88"/>
      <c r="C196" s="100"/>
      <c r="D196" s="100"/>
      <c r="E196" s="100"/>
      <c r="F196" s="100"/>
      <c r="G196" s="100"/>
    </row>
    <row r="197" spans="1:7" ht="12.95" customHeight="1">
      <c r="A197" s="101"/>
      <c r="B197" s="102"/>
      <c r="C197" s="103"/>
      <c r="D197" s="103"/>
      <c r="E197" s="104"/>
      <c r="F197" s="104"/>
      <c r="G197" s="104"/>
    </row>
    <row r="198" spans="1:7" ht="15" customHeight="1">
      <c r="A198" s="105"/>
      <c r="B198" s="106"/>
      <c r="D198" s="107"/>
      <c r="G198" s="108"/>
    </row>
    <row r="199" spans="1:7" ht="15" customHeight="1">
      <c r="A199" s="110" t="s">
        <v>73</v>
      </c>
      <c r="B199" s="88" t="s">
        <v>74</v>
      </c>
      <c r="D199" s="107"/>
      <c r="G199" s="109"/>
    </row>
    <row r="200" spans="1:7" ht="12.95" customHeight="1">
      <c r="A200" s="105"/>
      <c r="B200" s="106"/>
      <c r="D200" s="107"/>
    </row>
    <row r="201" spans="1:7">
      <c r="A201" s="110"/>
      <c r="D201" s="112"/>
    </row>
    <row r="202" spans="1:7" ht="18">
      <c r="B202" s="113"/>
    </row>
  </sheetData>
  <mergeCells count="3">
    <mergeCell ref="A2:B2"/>
    <mergeCell ref="A3:B3"/>
    <mergeCell ref="A4:B4"/>
  </mergeCells>
  <hyperlinks>
    <hyperlink ref="A4" location="Index!A1" display="Back to index" xr:uid="{84B145A9-8813-4C75-BD72-10BB1EAA4E72}"/>
  </hyperlinks>
  <pageMargins left="0.39370078740157483" right="0.39370078740157483" top="0.59055118110236227" bottom="0.98425196850393704" header="0.51181102362204722" footer="0.51181102362204722"/>
  <pageSetup paperSize="9" scale="46" fitToHeight="0" orientation="landscape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9BF80-3B51-4DE5-8C1E-B1344BD5FF2F}">
  <sheetPr>
    <pageSetUpPr fitToPage="1"/>
  </sheetPr>
  <dimension ref="A1:I202"/>
  <sheetViews>
    <sheetView showGridLines="0" zoomScale="70" zoomScaleNormal="70" workbookViewId="0">
      <pane xSplit="2" ySplit="5" topLeftCell="C168" activePane="bottomRight" state="frozen"/>
      <selection sqref="A1:XFD1048576"/>
      <selection pane="topRight" sqref="A1:XFD1048576"/>
      <selection pane="bottomLeft" sqref="A1:XFD1048576"/>
      <selection pane="bottomRight" activeCell="E190" sqref="E190"/>
    </sheetView>
  </sheetViews>
  <sheetFormatPr defaultRowHeight="12.75"/>
  <cols>
    <col min="1" max="1" width="4.7109375" style="114" customWidth="1"/>
    <col min="2" max="2" width="20.7109375" style="134" customWidth="1"/>
    <col min="3" max="3" width="18" style="114" customWidth="1"/>
    <col min="4" max="4" width="10.7109375" style="114" customWidth="1"/>
    <col min="5" max="5" width="18" style="114" customWidth="1"/>
    <col min="6" max="6" width="10.7109375" style="114" customWidth="1"/>
    <col min="7" max="7" width="21" style="114" customWidth="1"/>
    <col min="8" max="8" width="19" style="114" customWidth="1"/>
    <col min="9" max="16384" width="9.140625" style="114"/>
  </cols>
  <sheetData>
    <row r="1" spans="1:9" ht="110.1" customHeight="1">
      <c r="A1" s="77"/>
      <c r="C1" s="78" t="s">
        <v>75</v>
      </c>
      <c r="D1" s="78"/>
      <c r="E1" s="80"/>
      <c r="F1" s="80"/>
      <c r="G1" s="80"/>
      <c r="H1" s="80"/>
    </row>
    <row r="2" spans="1:9" s="115" customFormat="1" ht="20.100000000000001" customHeight="1">
      <c r="A2" s="214"/>
      <c r="B2" s="215"/>
      <c r="C2" s="140"/>
      <c r="D2" s="140"/>
      <c r="E2" s="140"/>
      <c r="F2" s="140"/>
      <c r="G2" s="140"/>
      <c r="H2" s="140"/>
    </row>
    <row r="3" spans="1:9" ht="69" customHeight="1">
      <c r="A3" s="216"/>
      <c r="B3" s="217"/>
      <c r="C3" s="139" t="s">
        <v>76</v>
      </c>
      <c r="D3" s="116"/>
      <c r="E3" s="139" t="s">
        <v>77</v>
      </c>
      <c r="F3" s="116"/>
      <c r="G3" s="139" t="s">
        <v>84</v>
      </c>
      <c r="H3" s="139" t="s">
        <v>85</v>
      </c>
    </row>
    <row r="4" spans="1:9" s="115" customFormat="1" ht="18" customHeight="1">
      <c r="A4" s="213" t="s">
        <v>81</v>
      </c>
      <c r="B4" s="207"/>
      <c r="C4" s="137" t="s">
        <v>82</v>
      </c>
      <c r="D4" s="137"/>
      <c r="E4" s="138"/>
      <c r="F4" s="137"/>
      <c r="G4" s="137"/>
      <c r="H4" s="138"/>
      <c r="I4" s="136"/>
    </row>
    <row r="5" spans="1:9" s="120" customFormat="1" ht="18" customHeight="1">
      <c r="A5" s="117"/>
      <c r="B5" s="118"/>
      <c r="C5" s="89" t="s">
        <v>71</v>
      </c>
      <c r="D5" s="119"/>
      <c r="E5" s="89" t="s">
        <v>71</v>
      </c>
      <c r="F5" s="119"/>
      <c r="G5" s="89" t="s">
        <v>71</v>
      </c>
      <c r="H5" s="89" t="s">
        <v>71</v>
      </c>
    </row>
    <row r="6" spans="1:9" ht="15.95" customHeight="1">
      <c r="A6" s="142"/>
      <c r="B6" s="143">
        <v>39052</v>
      </c>
      <c r="C6" s="144">
        <v>2014.952</v>
      </c>
      <c r="D6" s="144"/>
      <c r="E6" s="144">
        <v>9828.9959999999992</v>
      </c>
      <c r="F6" s="144"/>
      <c r="G6" s="144" t="s">
        <v>78</v>
      </c>
      <c r="H6" s="144" t="s">
        <v>78</v>
      </c>
    </row>
    <row r="7" spans="1:9" ht="15.95" customHeight="1">
      <c r="A7" s="121"/>
      <c r="B7" s="122">
        <v>39083</v>
      </c>
      <c r="C7" s="94">
        <v>3019.5</v>
      </c>
      <c r="D7" s="94"/>
      <c r="E7" s="94">
        <v>10023.421</v>
      </c>
      <c r="F7" s="94"/>
      <c r="G7" s="94" t="s">
        <v>78</v>
      </c>
      <c r="H7" s="94" t="s">
        <v>78</v>
      </c>
    </row>
    <row r="8" spans="1:9" ht="15.95" customHeight="1">
      <c r="A8" s="121"/>
      <c r="B8" s="122">
        <v>39114</v>
      </c>
      <c r="C8" s="94">
        <v>2571</v>
      </c>
      <c r="D8" s="94"/>
      <c r="E8" s="94">
        <v>9919.1470000000008</v>
      </c>
      <c r="F8" s="94"/>
      <c r="G8" s="94" t="s">
        <v>78</v>
      </c>
      <c r="H8" s="94" t="s">
        <v>78</v>
      </c>
    </row>
    <row r="9" spans="1:9" ht="15.95" customHeight="1">
      <c r="A9" s="121"/>
      <c r="B9" s="122">
        <v>39142</v>
      </c>
      <c r="C9" s="94">
        <v>2851.7730000000001</v>
      </c>
      <c r="D9" s="94"/>
      <c r="E9" s="94">
        <v>9807.3819999999996</v>
      </c>
      <c r="F9" s="94"/>
      <c r="G9" s="94" t="s">
        <v>78</v>
      </c>
      <c r="H9" s="94" t="s">
        <v>78</v>
      </c>
    </row>
    <row r="10" spans="1:9" ht="15.95" customHeight="1">
      <c r="A10" s="121"/>
      <c r="B10" s="122">
        <v>39173</v>
      </c>
      <c r="C10" s="94">
        <v>2637.8670000000002</v>
      </c>
      <c r="D10" s="94"/>
      <c r="E10" s="94">
        <v>9949.2980000000007</v>
      </c>
      <c r="F10" s="94"/>
      <c r="G10" s="94" t="s">
        <v>78</v>
      </c>
      <c r="H10" s="94" t="s">
        <v>78</v>
      </c>
    </row>
    <row r="11" spans="1:9" ht="15.95" customHeight="1">
      <c r="A11" s="121"/>
      <c r="B11" s="122">
        <v>39203</v>
      </c>
      <c r="C11" s="94">
        <v>2854.721</v>
      </c>
      <c r="D11" s="94"/>
      <c r="E11" s="94">
        <v>10224.898999999999</v>
      </c>
      <c r="F11" s="94"/>
      <c r="G11" s="94" t="s">
        <v>78</v>
      </c>
      <c r="H11" s="94" t="s">
        <v>78</v>
      </c>
    </row>
    <row r="12" spans="1:9" ht="15.95" customHeight="1">
      <c r="A12" s="121"/>
      <c r="B12" s="122">
        <v>39234</v>
      </c>
      <c r="C12" s="94">
        <v>2867.0160000000001</v>
      </c>
      <c r="D12" s="94"/>
      <c r="E12" s="94">
        <v>10126.687</v>
      </c>
      <c r="F12" s="94"/>
      <c r="G12" s="94" t="s">
        <v>78</v>
      </c>
      <c r="H12" s="94" t="s">
        <v>78</v>
      </c>
    </row>
    <row r="13" spans="1:9" ht="15.95" customHeight="1">
      <c r="A13" s="121"/>
      <c r="B13" s="122">
        <v>39264</v>
      </c>
      <c r="C13" s="94">
        <v>2890.7460000000001</v>
      </c>
      <c r="D13" s="94"/>
      <c r="E13" s="94">
        <v>10184.763999999999</v>
      </c>
      <c r="F13" s="94"/>
      <c r="G13" s="94" t="s">
        <v>78</v>
      </c>
      <c r="H13" s="94" t="s">
        <v>78</v>
      </c>
    </row>
    <row r="14" spans="1:9" ht="15.95" customHeight="1">
      <c r="A14" s="121"/>
      <c r="B14" s="122">
        <v>39295</v>
      </c>
      <c r="C14" s="94">
        <v>2863.2510000000002</v>
      </c>
      <c r="D14" s="94"/>
      <c r="E14" s="94">
        <v>10078.119000000001</v>
      </c>
      <c r="F14" s="94"/>
      <c r="G14" s="94" t="s">
        <v>78</v>
      </c>
      <c r="H14" s="94" t="s">
        <v>78</v>
      </c>
    </row>
    <row r="15" spans="1:9" ht="15.95" customHeight="1">
      <c r="A15" s="121"/>
      <c r="B15" s="122">
        <v>39326</v>
      </c>
      <c r="C15" s="94">
        <v>2447.2109999999998</v>
      </c>
      <c r="D15" s="94"/>
      <c r="E15" s="94">
        <v>10078.829</v>
      </c>
      <c r="F15" s="94"/>
      <c r="G15" s="94" t="s">
        <v>78</v>
      </c>
      <c r="H15" s="94" t="s">
        <v>78</v>
      </c>
    </row>
    <row r="16" spans="1:9" ht="15.95" customHeight="1">
      <c r="A16" s="121"/>
      <c r="B16" s="122">
        <v>39356</v>
      </c>
      <c r="C16" s="94">
        <v>2746.1039999999998</v>
      </c>
      <c r="D16" s="94"/>
      <c r="E16" s="94">
        <v>9753.2479999999996</v>
      </c>
      <c r="F16" s="94"/>
      <c r="G16" s="94" t="s">
        <v>78</v>
      </c>
      <c r="H16" s="94" t="s">
        <v>78</v>
      </c>
    </row>
    <row r="17" spans="1:8" ht="15.95" customHeight="1">
      <c r="A17" s="121"/>
      <c r="B17" s="122">
        <v>39387</v>
      </c>
      <c r="C17" s="94">
        <v>2759.3719999999998</v>
      </c>
      <c r="D17" s="94"/>
      <c r="E17" s="94">
        <v>9376.5329999999994</v>
      </c>
      <c r="F17" s="94"/>
      <c r="G17" s="94" t="s">
        <v>78</v>
      </c>
      <c r="H17" s="94" t="s">
        <v>78</v>
      </c>
    </row>
    <row r="18" spans="1:8" ht="15.95" customHeight="1">
      <c r="A18" s="142"/>
      <c r="B18" s="143">
        <v>39417</v>
      </c>
      <c r="C18" s="144">
        <v>1959.566</v>
      </c>
      <c r="D18" s="144"/>
      <c r="E18" s="144">
        <v>9735.2099999999991</v>
      </c>
      <c r="F18" s="144"/>
      <c r="G18" s="144" t="s">
        <v>78</v>
      </c>
      <c r="H18" s="144" t="s">
        <v>78</v>
      </c>
    </row>
    <row r="19" spans="1:8" ht="15.95" customHeight="1">
      <c r="A19" s="121"/>
      <c r="B19" s="122">
        <v>39448</v>
      </c>
      <c r="C19" s="94">
        <v>2758.346</v>
      </c>
      <c r="D19" s="94"/>
      <c r="E19" s="94">
        <v>9656.1540000000005</v>
      </c>
      <c r="F19" s="94"/>
      <c r="G19" s="94" t="s">
        <v>78</v>
      </c>
      <c r="H19" s="94" t="s">
        <v>78</v>
      </c>
    </row>
    <row r="20" spans="1:8" ht="15.95" customHeight="1">
      <c r="A20" s="121"/>
      <c r="B20" s="122">
        <v>39479</v>
      </c>
      <c r="C20" s="94">
        <v>2750.4670000000001</v>
      </c>
      <c r="D20" s="94"/>
      <c r="E20" s="94">
        <v>9359.5439999999999</v>
      </c>
      <c r="F20" s="94"/>
      <c r="G20" s="94" t="s">
        <v>78</v>
      </c>
      <c r="H20" s="94" t="s">
        <v>78</v>
      </c>
    </row>
    <row r="21" spans="1:8" ht="15.95" customHeight="1">
      <c r="A21" s="121"/>
      <c r="B21" s="122">
        <v>39508</v>
      </c>
      <c r="C21" s="94">
        <v>2472.7840000000001</v>
      </c>
      <c r="D21" s="94"/>
      <c r="E21" s="94">
        <v>9577.1280000000006</v>
      </c>
      <c r="F21" s="94"/>
      <c r="G21" s="94" t="s">
        <v>78</v>
      </c>
      <c r="H21" s="94" t="s">
        <v>78</v>
      </c>
    </row>
    <row r="22" spans="1:8" ht="15.95" customHeight="1">
      <c r="A22" s="121"/>
      <c r="B22" s="122">
        <v>39539</v>
      </c>
      <c r="C22" s="94">
        <v>2510.6770000000001</v>
      </c>
      <c r="D22" s="94"/>
      <c r="E22" s="94">
        <v>9566.2630000000008</v>
      </c>
      <c r="F22" s="94"/>
      <c r="G22" s="94" t="s">
        <v>78</v>
      </c>
      <c r="H22" s="94" t="s">
        <v>78</v>
      </c>
    </row>
    <row r="23" spans="1:8" ht="15.95" customHeight="1">
      <c r="A23" s="121"/>
      <c r="B23" s="122">
        <v>39569</v>
      </c>
      <c r="C23" s="94">
        <v>2342.5709999999999</v>
      </c>
      <c r="D23" s="94"/>
      <c r="E23" s="94">
        <v>9464.5300000000007</v>
      </c>
      <c r="F23" s="94"/>
      <c r="G23" s="94" t="s">
        <v>78</v>
      </c>
      <c r="H23" s="94" t="s">
        <v>78</v>
      </c>
    </row>
    <row r="24" spans="1:8" ht="15.95" customHeight="1">
      <c r="A24" s="121"/>
      <c r="B24" s="122">
        <v>39600</v>
      </c>
      <c r="C24" s="94">
        <v>2311.6889999999999</v>
      </c>
      <c r="D24" s="94"/>
      <c r="E24" s="94">
        <v>9631</v>
      </c>
      <c r="F24" s="94"/>
      <c r="G24" s="94" t="s">
        <v>78</v>
      </c>
      <c r="H24" s="94" t="s">
        <v>78</v>
      </c>
    </row>
    <row r="25" spans="1:8" ht="15.95" customHeight="1">
      <c r="A25" s="121"/>
      <c r="B25" s="122">
        <v>39630</v>
      </c>
      <c r="C25" s="94">
        <v>2441.5889999999999</v>
      </c>
      <c r="D25" s="94"/>
      <c r="E25" s="94">
        <v>9740.0020000000004</v>
      </c>
      <c r="F25" s="94"/>
      <c r="G25" s="94" t="s">
        <v>78</v>
      </c>
      <c r="H25" s="94" t="s">
        <v>78</v>
      </c>
    </row>
    <row r="26" spans="1:8" ht="15.95" customHeight="1">
      <c r="A26" s="121"/>
      <c r="B26" s="122">
        <v>39661</v>
      </c>
      <c r="C26" s="94">
        <v>1958.5820000000001</v>
      </c>
      <c r="D26" s="94"/>
      <c r="E26" s="94">
        <v>9635.473</v>
      </c>
      <c r="F26" s="94"/>
      <c r="G26" s="94" t="s">
        <v>78</v>
      </c>
      <c r="H26" s="94" t="s">
        <v>78</v>
      </c>
    </row>
    <row r="27" spans="1:8" ht="15.95" customHeight="1">
      <c r="A27" s="121"/>
      <c r="B27" s="122">
        <v>39692</v>
      </c>
      <c r="C27" s="94">
        <v>2177.9380000000001</v>
      </c>
      <c r="D27" s="94"/>
      <c r="E27" s="94">
        <v>9832.3719999999994</v>
      </c>
      <c r="F27" s="94"/>
      <c r="G27" s="94" t="s">
        <v>78</v>
      </c>
      <c r="H27" s="94" t="s">
        <v>78</v>
      </c>
    </row>
    <row r="28" spans="1:8" ht="15.95" customHeight="1">
      <c r="A28" s="121"/>
      <c r="B28" s="122">
        <v>39722</v>
      </c>
      <c r="C28" s="94">
        <v>1996.3150000000001</v>
      </c>
      <c r="D28" s="94"/>
      <c r="E28" s="94">
        <v>9692.6650000000009</v>
      </c>
      <c r="F28" s="94"/>
      <c r="G28" s="94" t="s">
        <v>78</v>
      </c>
      <c r="H28" s="94" t="s">
        <v>78</v>
      </c>
    </row>
    <row r="29" spans="1:8" ht="15.95" customHeight="1">
      <c r="A29" s="121"/>
      <c r="B29" s="122">
        <v>39753</v>
      </c>
      <c r="C29" s="94">
        <v>1824.434</v>
      </c>
      <c r="D29" s="94"/>
      <c r="E29" s="94">
        <v>9667.5910000000003</v>
      </c>
      <c r="F29" s="94"/>
      <c r="G29" s="94" t="s">
        <v>78</v>
      </c>
      <c r="H29" s="94" t="s">
        <v>78</v>
      </c>
    </row>
    <row r="30" spans="1:8" ht="15.95" customHeight="1">
      <c r="A30" s="142"/>
      <c r="B30" s="143">
        <v>39783</v>
      </c>
      <c r="C30" s="144">
        <v>1330.6379999999999</v>
      </c>
      <c r="D30" s="144"/>
      <c r="E30" s="144">
        <v>10081.376</v>
      </c>
      <c r="F30" s="144"/>
      <c r="G30" s="144" t="s">
        <v>78</v>
      </c>
      <c r="H30" s="144" t="s">
        <v>78</v>
      </c>
    </row>
    <row r="31" spans="1:8" ht="15.95" customHeight="1">
      <c r="A31" s="121"/>
      <c r="B31" s="122">
        <v>39814</v>
      </c>
      <c r="C31" s="94">
        <v>1676.1590000000001</v>
      </c>
      <c r="D31" s="94"/>
      <c r="E31" s="94">
        <v>9743.6589999999997</v>
      </c>
      <c r="F31" s="94"/>
      <c r="G31" s="94" t="s">
        <v>78</v>
      </c>
      <c r="H31" s="94" t="s">
        <v>78</v>
      </c>
    </row>
    <row r="32" spans="1:8" ht="15.95" customHeight="1">
      <c r="A32" s="121"/>
      <c r="B32" s="122">
        <v>39845</v>
      </c>
      <c r="C32" s="94">
        <v>1449.3</v>
      </c>
      <c r="D32" s="94"/>
      <c r="E32" s="94">
        <v>9432.1859999999997</v>
      </c>
      <c r="F32" s="94"/>
      <c r="G32" s="94" t="s">
        <v>78</v>
      </c>
      <c r="H32" s="94" t="s">
        <v>78</v>
      </c>
    </row>
    <row r="33" spans="1:8" ht="15.95" customHeight="1">
      <c r="A33" s="121"/>
      <c r="B33" s="122">
        <v>39873</v>
      </c>
      <c r="C33" s="94">
        <v>1554.6389999999999</v>
      </c>
      <c r="D33" s="94"/>
      <c r="E33" s="94">
        <v>9915.1769999999997</v>
      </c>
      <c r="F33" s="94"/>
      <c r="G33" s="94" t="s">
        <v>78</v>
      </c>
      <c r="H33" s="94" t="s">
        <v>78</v>
      </c>
    </row>
    <row r="34" spans="1:8" ht="15.95" customHeight="1">
      <c r="A34" s="121"/>
      <c r="B34" s="122">
        <v>39904</v>
      </c>
      <c r="C34" s="94">
        <v>1435.9010000000001</v>
      </c>
      <c r="D34" s="94"/>
      <c r="E34" s="94">
        <v>9784.7189999999991</v>
      </c>
      <c r="F34" s="94"/>
      <c r="G34" s="94" t="s">
        <v>78</v>
      </c>
      <c r="H34" s="94" t="s">
        <v>78</v>
      </c>
    </row>
    <row r="35" spans="1:8" ht="15.95" customHeight="1">
      <c r="A35" s="121"/>
      <c r="B35" s="122">
        <v>39934</v>
      </c>
      <c r="C35" s="94">
        <v>1357.69</v>
      </c>
      <c r="D35" s="94"/>
      <c r="E35" s="94">
        <v>9873.0400000000009</v>
      </c>
      <c r="F35" s="94"/>
      <c r="G35" s="94" t="s">
        <v>78</v>
      </c>
      <c r="H35" s="94" t="s">
        <v>78</v>
      </c>
    </row>
    <row r="36" spans="1:8" ht="15.95" customHeight="1">
      <c r="A36" s="121"/>
      <c r="B36" s="122">
        <v>39965</v>
      </c>
      <c r="C36" s="94">
        <v>1569.4459999999999</v>
      </c>
      <c r="D36" s="94"/>
      <c r="E36" s="94">
        <v>10128.474</v>
      </c>
      <c r="F36" s="94"/>
      <c r="G36" s="94" t="s">
        <v>78</v>
      </c>
      <c r="H36" s="94" t="s">
        <v>78</v>
      </c>
    </row>
    <row r="37" spans="1:8" ht="15.95" customHeight="1">
      <c r="A37" s="121"/>
      <c r="B37" s="122">
        <v>39995</v>
      </c>
      <c r="C37" s="94">
        <v>1519.914</v>
      </c>
      <c r="D37" s="94"/>
      <c r="E37" s="94">
        <v>9860.5290000000005</v>
      </c>
      <c r="F37" s="94"/>
      <c r="G37" s="94" t="s">
        <v>78</v>
      </c>
      <c r="H37" s="94" t="s">
        <v>78</v>
      </c>
    </row>
    <row r="38" spans="1:8" ht="15.95" customHeight="1">
      <c r="A38" s="121"/>
      <c r="B38" s="122">
        <v>40026</v>
      </c>
      <c r="C38" s="94">
        <v>1220.2049999999999</v>
      </c>
      <c r="D38" s="94"/>
      <c r="E38" s="94">
        <v>9867.8510000000006</v>
      </c>
      <c r="F38" s="94"/>
      <c r="G38" s="94" t="s">
        <v>78</v>
      </c>
      <c r="H38" s="94" t="s">
        <v>78</v>
      </c>
    </row>
    <row r="39" spans="1:8" ht="15.95" customHeight="1">
      <c r="A39" s="121"/>
      <c r="B39" s="122">
        <v>40057</v>
      </c>
      <c r="C39" s="94">
        <v>1263.6279999999999</v>
      </c>
      <c r="D39" s="94"/>
      <c r="E39" s="94">
        <v>10049.731</v>
      </c>
      <c r="F39" s="94"/>
      <c r="G39" s="94" t="s">
        <v>78</v>
      </c>
      <c r="H39" s="94" t="s">
        <v>78</v>
      </c>
    </row>
    <row r="40" spans="1:8" ht="15.95" customHeight="1">
      <c r="A40" s="121"/>
      <c r="B40" s="122">
        <v>40087</v>
      </c>
      <c r="C40" s="94">
        <v>1205.338</v>
      </c>
      <c r="D40" s="94"/>
      <c r="E40" s="94">
        <v>9730.3289999999997</v>
      </c>
      <c r="F40" s="94"/>
      <c r="G40" s="94" t="s">
        <v>78</v>
      </c>
      <c r="H40" s="94" t="s">
        <v>78</v>
      </c>
    </row>
    <row r="41" spans="1:8" ht="15.95" customHeight="1">
      <c r="A41" s="121"/>
      <c r="B41" s="122">
        <v>40118</v>
      </c>
      <c r="C41" s="94">
        <v>1078.521</v>
      </c>
      <c r="D41" s="94"/>
      <c r="E41" s="94">
        <v>9769.4030000000002</v>
      </c>
      <c r="F41" s="94"/>
      <c r="G41" s="94" t="s">
        <v>78</v>
      </c>
      <c r="H41" s="94" t="s">
        <v>78</v>
      </c>
    </row>
    <row r="42" spans="1:8" ht="15.95" customHeight="1">
      <c r="A42" s="142"/>
      <c r="B42" s="143">
        <v>40148</v>
      </c>
      <c r="C42" s="144">
        <v>868.18</v>
      </c>
      <c r="D42" s="144"/>
      <c r="E42" s="144">
        <v>9811.9290000000001</v>
      </c>
      <c r="F42" s="144"/>
      <c r="G42" s="144" t="s">
        <v>78</v>
      </c>
      <c r="H42" s="144" t="s">
        <v>78</v>
      </c>
    </row>
    <row r="43" spans="1:8" ht="15.95" customHeight="1">
      <c r="A43" s="123"/>
      <c r="B43" s="122">
        <v>40179</v>
      </c>
      <c r="C43" s="94">
        <v>1134.057</v>
      </c>
      <c r="D43" s="94"/>
      <c r="E43" s="94">
        <v>9589.5239999999994</v>
      </c>
      <c r="F43" s="94"/>
      <c r="G43" s="94">
        <v>371272.158</v>
      </c>
      <c r="H43" s="94">
        <v>224055.397</v>
      </c>
    </row>
    <row r="44" spans="1:8" ht="15.95" customHeight="1">
      <c r="A44" s="121"/>
      <c r="B44" s="122">
        <v>40210</v>
      </c>
      <c r="C44" s="94">
        <v>1207.655</v>
      </c>
      <c r="D44" s="94"/>
      <c r="E44" s="94">
        <v>9323.1309999999994</v>
      </c>
      <c r="F44" s="94"/>
      <c r="G44" s="94">
        <v>375824.92099999997</v>
      </c>
      <c r="H44" s="94">
        <v>225714.946</v>
      </c>
    </row>
    <row r="45" spans="1:8" ht="15.95" customHeight="1">
      <c r="A45" s="121"/>
      <c r="B45" s="122">
        <v>40238</v>
      </c>
      <c r="C45" s="94">
        <v>1238.877</v>
      </c>
      <c r="D45" s="94"/>
      <c r="E45" s="94">
        <v>9724.902</v>
      </c>
      <c r="F45" s="94"/>
      <c r="G45" s="94">
        <v>380585.90700000001</v>
      </c>
      <c r="H45" s="94">
        <v>226570.03</v>
      </c>
    </row>
    <row r="46" spans="1:8" ht="15.95" customHeight="1">
      <c r="A46" s="121"/>
      <c r="B46" s="122">
        <v>40269</v>
      </c>
      <c r="C46" s="94">
        <v>1134.3779999999999</v>
      </c>
      <c r="D46" s="94"/>
      <c r="E46" s="94">
        <v>9280.3610000000008</v>
      </c>
      <c r="F46" s="94"/>
      <c r="G46" s="94">
        <v>383029.42</v>
      </c>
      <c r="H46" s="94">
        <v>229410.06599999999</v>
      </c>
    </row>
    <row r="47" spans="1:8" ht="15.95" customHeight="1">
      <c r="A47" s="121"/>
      <c r="B47" s="122">
        <v>40299</v>
      </c>
      <c r="C47" s="94">
        <v>1133.7840000000001</v>
      </c>
      <c r="D47" s="94"/>
      <c r="E47" s="94">
        <v>9418.5949999999993</v>
      </c>
      <c r="F47" s="94"/>
      <c r="G47" s="94">
        <v>381522.64399999997</v>
      </c>
      <c r="H47" s="94">
        <v>229335.72500000001</v>
      </c>
    </row>
    <row r="48" spans="1:8" ht="15.95" customHeight="1">
      <c r="A48" s="121"/>
      <c r="B48" s="122">
        <v>40330</v>
      </c>
      <c r="C48" s="94">
        <v>1192.223</v>
      </c>
      <c r="D48" s="94"/>
      <c r="E48" s="94">
        <v>9778.02</v>
      </c>
      <c r="F48" s="94"/>
      <c r="G48" s="94">
        <v>382614.02</v>
      </c>
      <c r="H48" s="94">
        <v>231126.97</v>
      </c>
    </row>
    <row r="49" spans="1:8" ht="15.95" customHeight="1">
      <c r="A49" s="121"/>
      <c r="B49" s="122">
        <v>40360</v>
      </c>
      <c r="C49" s="94">
        <v>1137.5909999999999</v>
      </c>
      <c r="D49" s="94"/>
      <c r="E49" s="94">
        <v>9547.9959999999992</v>
      </c>
      <c r="F49" s="94"/>
      <c r="G49" s="94">
        <v>382743.64600000001</v>
      </c>
      <c r="H49" s="94">
        <v>231713.75700000001</v>
      </c>
    </row>
    <row r="50" spans="1:8" ht="15.95" customHeight="1">
      <c r="A50" s="121"/>
      <c r="B50" s="122">
        <v>40391</v>
      </c>
      <c r="C50" s="94">
        <v>1043.259</v>
      </c>
      <c r="D50" s="94"/>
      <c r="E50" s="94">
        <v>9748.1769999999997</v>
      </c>
      <c r="F50" s="94"/>
      <c r="G50" s="94">
        <v>380956.23499999999</v>
      </c>
      <c r="H50" s="94">
        <v>232932.05100000001</v>
      </c>
    </row>
    <row r="51" spans="1:8" ht="15.95" customHeight="1">
      <c r="A51" s="121"/>
      <c r="B51" s="122">
        <v>40422</v>
      </c>
      <c r="C51" s="94">
        <v>1099.8040000000001</v>
      </c>
      <c r="D51" s="94"/>
      <c r="E51" s="94">
        <v>9677.6959999999999</v>
      </c>
      <c r="F51" s="94"/>
      <c r="G51" s="94">
        <v>381777.505</v>
      </c>
      <c r="H51" s="94">
        <v>234099.834</v>
      </c>
    </row>
    <row r="52" spans="1:8" ht="15.95" customHeight="1">
      <c r="A52" s="121"/>
      <c r="B52" s="122">
        <v>40452</v>
      </c>
      <c r="C52" s="94">
        <v>1005.101</v>
      </c>
      <c r="D52" s="94"/>
      <c r="E52" s="94">
        <v>9426.2469999999994</v>
      </c>
      <c r="F52" s="94"/>
      <c r="G52" s="94">
        <v>385574.04399999999</v>
      </c>
      <c r="H52" s="94">
        <v>237006.18700000001</v>
      </c>
    </row>
    <row r="53" spans="1:8" ht="15.95" customHeight="1">
      <c r="A53" s="121"/>
      <c r="B53" s="122">
        <v>40483</v>
      </c>
      <c r="C53" s="94">
        <v>1094.2560000000001</v>
      </c>
      <c r="D53" s="94"/>
      <c r="E53" s="94">
        <v>9618.2639999999992</v>
      </c>
      <c r="F53" s="94"/>
      <c r="G53" s="94">
        <v>386773.04200000002</v>
      </c>
      <c r="H53" s="94">
        <v>239652.37100000001</v>
      </c>
    </row>
    <row r="54" spans="1:8" ht="15.95" customHeight="1">
      <c r="A54" s="142"/>
      <c r="B54" s="143">
        <v>40513</v>
      </c>
      <c r="C54" s="144">
        <v>760.36900000000003</v>
      </c>
      <c r="D54" s="144"/>
      <c r="E54" s="144">
        <v>9553.4310000000005</v>
      </c>
      <c r="F54" s="144"/>
      <c r="G54" s="144">
        <v>390581.32199999999</v>
      </c>
      <c r="H54" s="144">
        <v>240495.12700000001</v>
      </c>
    </row>
    <row r="55" spans="1:8" ht="15.95" customHeight="1">
      <c r="A55" s="121"/>
      <c r="B55" s="122">
        <v>40544</v>
      </c>
      <c r="C55" s="94">
        <v>1138.4670000000001</v>
      </c>
      <c r="D55" s="94"/>
      <c r="E55" s="94">
        <v>9482.518</v>
      </c>
      <c r="F55" s="94"/>
      <c r="G55" s="94">
        <v>385694.223</v>
      </c>
      <c r="H55" s="94">
        <v>242873.356</v>
      </c>
    </row>
    <row r="56" spans="1:8" ht="15.95" customHeight="1">
      <c r="A56" s="121"/>
      <c r="B56" s="122">
        <v>40575</v>
      </c>
      <c r="C56" s="94">
        <v>1074.575</v>
      </c>
      <c r="D56" s="94"/>
      <c r="E56" s="94">
        <v>9291.4959999999992</v>
      </c>
      <c r="F56" s="94"/>
      <c r="G56" s="94">
        <v>387284.01799999998</v>
      </c>
      <c r="H56" s="94">
        <v>243556.212</v>
      </c>
    </row>
    <row r="57" spans="1:8" ht="15.95" customHeight="1">
      <c r="A57" s="121"/>
      <c r="B57" s="122">
        <v>40603</v>
      </c>
      <c r="C57" s="94">
        <v>1236.0250000000001</v>
      </c>
      <c r="D57" s="94"/>
      <c r="E57" s="94">
        <v>9364.9439999999995</v>
      </c>
      <c r="F57" s="94"/>
      <c r="G57" s="94">
        <v>386549.66499999998</v>
      </c>
      <c r="H57" s="94">
        <v>248741.80499999999</v>
      </c>
    </row>
    <row r="58" spans="1:8" ht="15.95" customHeight="1">
      <c r="A58" s="121"/>
      <c r="B58" s="122">
        <v>40634</v>
      </c>
      <c r="C58" s="94">
        <v>1080.1489999999999</v>
      </c>
      <c r="D58" s="94"/>
      <c r="E58" s="94">
        <v>8929.2029999999995</v>
      </c>
      <c r="F58" s="94"/>
      <c r="G58" s="94">
        <v>388186.81900000002</v>
      </c>
      <c r="H58" s="94">
        <v>253719.13200000001</v>
      </c>
    </row>
    <row r="59" spans="1:8" ht="15.95" customHeight="1">
      <c r="A59" s="121"/>
      <c r="B59" s="122">
        <v>40664</v>
      </c>
      <c r="C59" s="94">
        <v>1196.307</v>
      </c>
      <c r="D59" s="94"/>
      <c r="E59" s="94">
        <v>9305.6409999999996</v>
      </c>
      <c r="F59" s="94"/>
      <c r="G59" s="94">
        <v>380751.29700000002</v>
      </c>
      <c r="H59" s="94">
        <v>256102.78099999999</v>
      </c>
    </row>
    <row r="60" spans="1:8" ht="15.95" customHeight="1">
      <c r="A60" s="121"/>
      <c r="B60" s="122">
        <v>40695</v>
      </c>
      <c r="C60" s="94">
        <v>1145.8430000000001</v>
      </c>
      <c r="D60" s="94"/>
      <c r="E60" s="94">
        <v>9472.8449999999993</v>
      </c>
      <c r="F60" s="94"/>
      <c r="G60" s="94">
        <v>379877.39399999997</v>
      </c>
      <c r="H60" s="94">
        <v>257536.79399999999</v>
      </c>
    </row>
    <row r="61" spans="1:8" ht="15.95" customHeight="1">
      <c r="A61" s="121"/>
      <c r="B61" s="122">
        <v>40725</v>
      </c>
      <c r="C61" s="94">
        <v>1160.9780000000001</v>
      </c>
      <c r="D61" s="94"/>
      <c r="E61" s="94">
        <v>9137.866</v>
      </c>
      <c r="F61" s="94"/>
      <c r="G61" s="94">
        <v>381968.59499999997</v>
      </c>
      <c r="H61" s="94">
        <v>258189.82399999999</v>
      </c>
    </row>
    <row r="62" spans="1:8" ht="15.95" customHeight="1">
      <c r="A62" s="121"/>
      <c r="B62" s="122">
        <v>40756</v>
      </c>
      <c r="C62" s="94">
        <v>1168.6489999999999</v>
      </c>
      <c r="D62" s="94"/>
      <c r="E62" s="94">
        <v>9459.0679999999993</v>
      </c>
      <c r="F62" s="94"/>
      <c r="G62" s="94">
        <v>380082.61</v>
      </c>
      <c r="H62" s="94">
        <v>258437.78700000001</v>
      </c>
    </row>
    <row r="63" spans="1:8" ht="15.95" customHeight="1">
      <c r="A63" s="121"/>
      <c r="B63" s="122">
        <v>40787</v>
      </c>
      <c r="C63" s="94">
        <v>1107.1369999999999</v>
      </c>
      <c r="D63" s="94"/>
      <c r="E63" s="94">
        <v>8651.6569999999992</v>
      </c>
      <c r="F63" s="94"/>
      <c r="G63" s="94">
        <v>385202.902</v>
      </c>
      <c r="H63" s="94">
        <v>258425.42600000001</v>
      </c>
    </row>
    <row r="64" spans="1:8" ht="15.95" customHeight="1">
      <c r="A64" s="121"/>
      <c r="B64" s="122">
        <v>40817</v>
      </c>
      <c r="C64" s="94">
        <v>1173.8820000000001</v>
      </c>
      <c r="D64" s="94"/>
      <c r="E64" s="94">
        <v>8828.5329999999994</v>
      </c>
      <c r="F64" s="94"/>
      <c r="G64" s="94">
        <v>387310.73</v>
      </c>
      <c r="H64" s="94">
        <v>256795.26699999999</v>
      </c>
    </row>
    <row r="65" spans="1:8" ht="15.95" customHeight="1">
      <c r="A65" s="121"/>
      <c r="B65" s="122">
        <v>40848</v>
      </c>
      <c r="C65" s="94">
        <v>1180.9190000000001</v>
      </c>
      <c r="D65" s="94"/>
      <c r="E65" s="94">
        <v>8809.0869999999995</v>
      </c>
      <c r="F65" s="94"/>
      <c r="G65" s="94">
        <v>389688.53</v>
      </c>
      <c r="H65" s="94">
        <v>255662.10200000001</v>
      </c>
    </row>
    <row r="66" spans="1:8" ht="15.95" customHeight="1">
      <c r="A66" s="142"/>
      <c r="B66" s="143">
        <v>40878</v>
      </c>
      <c r="C66" s="144">
        <v>867.45100000000002</v>
      </c>
      <c r="D66" s="144"/>
      <c r="E66" s="144">
        <v>8781.5259999999998</v>
      </c>
      <c r="F66" s="144"/>
      <c r="G66" s="144">
        <v>394266.56400000001</v>
      </c>
      <c r="H66" s="144">
        <v>256589.538</v>
      </c>
    </row>
    <row r="67" spans="1:8" ht="15.95" customHeight="1">
      <c r="A67" s="121"/>
      <c r="B67" s="122">
        <v>40909</v>
      </c>
      <c r="C67" s="94">
        <v>1283.885</v>
      </c>
      <c r="D67" s="94"/>
      <c r="E67" s="94">
        <v>8841.4500000000007</v>
      </c>
      <c r="F67" s="94"/>
      <c r="G67" s="94">
        <v>390101.85700000002</v>
      </c>
      <c r="H67" s="94">
        <v>257551.11900000001</v>
      </c>
    </row>
    <row r="68" spans="1:8" ht="15.95" customHeight="1">
      <c r="A68" s="121"/>
      <c r="B68" s="122">
        <v>40940</v>
      </c>
      <c r="C68" s="94">
        <v>1193.713</v>
      </c>
      <c r="D68" s="94"/>
      <c r="E68" s="94">
        <v>8754.4230000000007</v>
      </c>
      <c r="F68" s="94"/>
      <c r="G68" s="94">
        <v>393906.30800000002</v>
      </c>
      <c r="H68" s="94">
        <v>259660.70499999999</v>
      </c>
    </row>
    <row r="69" spans="1:8" ht="15.95" customHeight="1">
      <c r="A69" s="121"/>
      <c r="B69" s="122">
        <v>40969</v>
      </c>
      <c r="C69" s="94">
        <v>1198.9580000000001</v>
      </c>
      <c r="D69" s="94"/>
      <c r="E69" s="94">
        <v>8491.5429999999997</v>
      </c>
      <c r="F69" s="94"/>
      <c r="G69" s="94">
        <v>399778.43099999998</v>
      </c>
      <c r="H69" s="94">
        <v>263169.66100000002</v>
      </c>
    </row>
    <row r="70" spans="1:8" ht="15.95" customHeight="1">
      <c r="A70" s="121"/>
      <c r="B70" s="122">
        <v>41000</v>
      </c>
      <c r="C70" s="94">
        <v>958.46699999999998</v>
      </c>
      <c r="D70" s="94"/>
      <c r="E70" s="94">
        <v>8473.1869999999999</v>
      </c>
      <c r="F70" s="94"/>
      <c r="G70" s="94">
        <v>395517.79700000002</v>
      </c>
      <c r="H70" s="94">
        <v>270887.45899999997</v>
      </c>
    </row>
    <row r="71" spans="1:8" ht="15.95" customHeight="1">
      <c r="A71" s="121"/>
      <c r="B71" s="122">
        <v>41030</v>
      </c>
      <c r="C71" s="94">
        <v>1089.6849999999999</v>
      </c>
      <c r="D71" s="94"/>
      <c r="E71" s="94">
        <v>8660.5290000000005</v>
      </c>
      <c r="F71" s="94"/>
      <c r="G71" s="94">
        <v>392957.55</v>
      </c>
      <c r="H71" s="94">
        <v>274338.98800000001</v>
      </c>
    </row>
    <row r="72" spans="1:8" ht="15.95" customHeight="1">
      <c r="A72" s="121"/>
      <c r="B72" s="122">
        <v>41061</v>
      </c>
      <c r="C72" s="94">
        <v>951.64499999999998</v>
      </c>
      <c r="D72" s="94"/>
      <c r="E72" s="94">
        <v>8450.0969999999998</v>
      </c>
      <c r="F72" s="94"/>
      <c r="G72" s="94">
        <v>404235.05200000003</v>
      </c>
      <c r="H72" s="94">
        <v>275680.50599999999</v>
      </c>
    </row>
    <row r="73" spans="1:8" ht="15.95" customHeight="1">
      <c r="A73" s="121"/>
      <c r="B73" s="122">
        <v>41091</v>
      </c>
      <c r="C73" s="94">
        <v>1022.046</v>
      </c>
      <c r="D73" s="94"/>
      <c r="E73" s="94">
        <v>8709.3269999999993</v>
      </c>
      <c r="F73" s="94"/>
      <c r="G73" s="94">
        <v>403659.21299999999</v>
      </c>
      <c r="H73" s="94">
        <v>276094.49900000001</v>
      </c>
    </row>
    <row r="74" spans="1:8" ht="15.95" customHeight="1">
      <c r="A74" s="121"/>
      <c r="B74" s="122">
        <v>41122</v>
      </c>
      <c r="C74" s="94">
        <v>1109.172</v>
      </c>
      <c r="D74" s="94"/>
      <c r="E74" s="94">
        <v>8510.7199999999993</v>
      </c>
      <c r="F74" s="94"/>
      <c r="G74" s="94">
        <v>408919.04599999997</v>
      </c>
      <c r="H74" s="94">
        <v>276194.35399999999</v>
      </c>
    </row>
    <row r="75" spans="1:8" ht="15.95" customHeight="1">
      <c r="A75" s="121"/>
      <c r="B75" s="122">
        <v>41153</v>
      </c>
      <c r="C75" s="94">
        <v>1038.183</v>
      </c>
      <c r="D75" s="94"/>
      <c r="E75" s="94">
        <v>8327.9920000000002</v>
      </c>
      <c r="F75" s="94"/>
      <c r="G75" s="94">
        <v>412124.10600000003</v>
      </c>
      <c r="H75" s="94">
        <v>276449.337</v>
      </c>
    </row>
    <row r="76" spans="1:8" ht="15.95" customHeight="1">
      <c r="A76" s="121"/>
      <c r="B76" s="122">
        <v>41183</v>
      </c>
      <c r="C76" s="94">
        <v>1108.2059999999999</v>
      </c>
      <c r="D76" s="94"/>
      <c r="E76" s="94">
        <v>8456.4240000000009</v>
      </c>
      <c r="F76" s="94"/>
      <c r="G76" s="94">
        <v>412390.07400000002</v>
      </c>
      <c r="H76" s="94">
        <v>276894.62599999999</v>
      </c>
    </row>
    <row r="77" spans="1:8" ht="15.95" customHeight="1">
      <c r="A77" s="121"/>
      <c r="B77" s="122">
        <v>41214</v>
      </c>
      <c r="C77" s="94">
        <v>1079.616</v>
      </c>
      <c r="D77" s="94"/>
      <c r="E77" s="94">
        <v>8223.7489999999998</v>
      </c>
      <c r="F77" s="94"/>
      <c r="G77" s="94">
        <v>420284.75300000003</v>
      </c>
      <c r="H77" s="94">
        <v>275611.005</v>
      </c>
    </row>
    <row r="78" spans="1:8" ht="15.95" customHeight="1">
      <c r="A78" s="142"/>
      <c r="B78" s="143">
        <v>41244</v>
      </c>
      <c r="C78" s="144">
        <v>756.68299999999999</v>
      </c>
      <c r="D78" s="144"/>
      <c r="E78" s="144">
        <v>8692.777</v>
      </c>
      <c r="F78" s="144"/>
      <c r="G78" s="144">
        <v>421681.01899999997</v>
      </c>
      <c r="H78" s="144">
        <v>275173.66499999998</v>
      </c>
    </row>
    <row r="79" spans="1:8" ht="15.95" customHeight="1">
      <c r="A79" s="121"/>
      <c r="B79" s="122">
        <v>41275</v>
      </c>
      <c r="C79" s="94">
        <v>1316.5119999999999</v>
      </c>
      <c r="D79" s="94"/>
      <c r="E79" s="94">
        <v>8468.7119999999995</v>
      </c>
      <c r="F79" s="94"/>
      <c r="G79" s="94">
        <v>420166.26699999999</v>
      </c>
      <c r="H79" s="94">
        <v>274049</v>
      </c>
    </row>
    <row r="80" spans="1:8" ht="15.95" customHeight="1">
      <c r="A80" s="121"/>
      <c r="B80" s="122">
        <v>41306</v>
      </c>
      <c r="C80" s="94">
        <v>1224.873</v>
      </c>
      <c r="D80" s="94"/>
      <c r="E80" s="94">
        <v>8312.7219999999998</v>
      </c>
      <c r="F80" s="94"/>
      <c r="G80" s="94">
        <v>426915.37699999998</v>
      </c>
      <c r="H80" s="94">
        <v>273793.11700000003</v>
      </c>
    </row>
    <row r="81" spans="1:8" ht="15.95" customHeight="1">
      <c r="A81" s="121"/>
      <c r="B81" s="122">
        <v>41334</v>
      </c>
      <c r="C81" s="94">
        <v>1276.1479999999999</v>
      </c>
      <c r="D81" s="94"/>
      <c r="E81" s="94">
        <v>7770.7569999999996</v>
      </c>
      <c r="F81" s="94"/>
      <c r="G81" s="94">
        <v>445419.66200000001</v>
      </c>
      <c r="H81" s="94">
        <v>275838.63799999998</v>
      </c>
    </row>
    <row r="82" spans="1:8" ht="15.95" customHeight="1">
      <c r="A82" s="121"/>
      <c r="B82" s="122">
        <v>41365</v>
      </c>
      <c r="C82" s="94">
        <v>1323.09</v>
      </c>
      <c r="D82" s="94"/>
      <c r="E82" s="94">
        <v>8050.7950000000001</v>
      </c>
      <c r="F82" s="94"/>
      <c r="G82" s="94">
        <v>440958.73300000001</v>
      </c>
      <c r="H82" s="94">
        <v>280476.15999999997</v>
      </c>
    </row>
    <row r="83" spans="1:8" ht="15.95" customHeight="1">
      <c r="A83" s="121"/>
      <c r="B83" s="122">
        <v>41395</v>
      </c>
      <c r="C83" s="94">
        <v>1440.838</v>
      </c>
      <c r="D83" s="94"/>
      <c r="E83" s="94">
        <v>7897.72</v>
      </c>
      <c r="F83" s="94"/>
      <c r="G83" s="94">
        <v>446282.58299999998</v>
      </c>
      <c r="H83" s="94">
        <v>279252.24800000002</v>
      </c>
    </row>
    <row r="84" spans="1:8" ht="15.95" customHeight="1">
      <c r="A84" s="121"/>
      <c r="B84" s="122">
        <v>41426</v>
      </c>
      <c r="C84" s="94">
        <v>1309.346</v>
      </c>
      <c r="D84" s="94"/>
      <c r="E84" s="94">
        <v>7714.0360000000001</v>
      </c>
      <c r="F84" s="94"/>
      <c r="G84" s="94">
        <v>450125.07500000001</v>
      </c>
      <c r="H84" s="94">
        <v>276680.821</v>
      </c>
    </row>
    <row r="85" spans="1:8" ht="15.95" customHeight="1">
      <c r="A85" s="121"/>
      <c r="B85" s="122">
        <v>41456</v>
      </c>
      <c r="C85" s="94">
        <v>1523.809</v>
      </c>
      <c r="D85" s="94"/>
      <c r="E85" s="94">
        <v>8007.5860000000002</v>
      </c>
      <c r="F85" s="94"/>
      <c r="G85" s="94">
        <v>450712.04499999998</v>
      </c>
      <c r="H85" s="94">
        <v>273860.73200000002</v>
      </c>
    </row>
    <row r="86" spans="1:8" ht="15.95" customHeight="1">
      <c r="A86" s="121"/>
      <c r="B86" s="122">
        <v>41487</v>
      </c>
      <c r="C86" s="94">
        <v>1387.096</v>
      </c>
      <c r="D86" s="94"/>
      <c r="E86" s="94">
        <v>7740.607</v>
      </c>
      <c r="F86" s="94"/>
      <c r="G86" s="94">
        <v>457607.98</v>
      </c>
      <c r="H86" s="94">
        <v>271733.13299999997</v>
      </c>
    </row>
    <row r="87" spans="1:8" ht="15.95" customHeight="1">
      <c r="A87" s="121"/>
      <c r="B87" s="122">
        <v>41518</v>
      </c>
      <c r="C87" s="94">
        <v>1295.1880000000001</v>
      </c>
      <c r="D87" s="94"/>
      <c r="E87" s="94">
        <v>7840.9219999999996</v>
      </c>
      <c r="F87" s="94"/>
      <c r="G87" s="94">
        <v>459890.90100000001</v>
      </c>
      <c r="H87" s="94">
        <v>269890.91399999999</v>
      </c>
    </row>
    <row r="88" spans="1:8" ht="15.95" customHeight="1">
      <c r="A88" s="121"/>
      <c r="B88" s="122">
        <v>41548</v>
      </c>
      <c r="C88" s="94">
        <v>1327.751</v>
      </c>
      <c r="D88" s="94"/>
      <c r="E88" s="94">
        <v>7774.6750000000002</v>
      </c>
      <c r="F88" s="94"/>
      <c r="G88" s="94">
        <v>465979.14899999998</v>
      </c>
      <c r="H88" s="94">
        <v>265585.72399999999</v>
      </c>
    </row>
    <row r="89" spans="1:8" ht="15.95" customHeight="1">
      <c r="A89" s="121"/>
      <c r="B89" s="122">
        <v>41579</v>
      </c>
      <c r="C89" s="94">
        <v>1286.0150000000001</v>
      </c>
      <c r="D89" s="94"/>
      <c r="E89" s="94">
        <v>7331.0550000000003</v>
      </c>
      <c r="F89" s="94"/>
      <c r="G89" s="94">
        <v>474380.88799999998</v>
      </c>
      <c r="H89" s="94">
        <v>263591.30099999998</v>
      </c>
    </row>
    <row r="90" spans="1:8" ht="15.95" customHeight="1">
      <c r="A90" s="142"/>
      <c r="B90" s="143">
        <v>41609</v>
      </c>
      <c r="C90" s="144">
        <v>974.476</v>
      </c>
      <c r="D90" s="144"/>
      <c r="E90" s="144">
        <v>7883.5640000000003</v>
      </c>
      <c r="F90" s="144"/>
      <c r="G90" s="144">
        <v>476190.94799999997</v>
      </c>
      <c r="H90" s="144">
        <v>261794.89300000001</v>
      </c>
    </row>
    <row r="91" spans="1:8" ht="15.95" customHeight="1">
      <c r="A91" s="121"/>
      <c r="B91" s="122">
        <v>41640</v>
      </c>
      <c r="C91" s="94">
        <v>1585.8130000000001</v>
      </c>
      <c r="D91" s="94"/>
      <c r="E91" s="94">
        <v>7448.6549999999997</v>
      </c>
      <c r="F91" s="94"/>
      <c r="G91" s="94">
        <v>477087.83299999998</v>
      </c>
      <c r="H91" s="94">
        <v>258354.96400000001</v>
      </c>
    </row>
    <row r="92" spans="1:8" ht="15.95" customHeight="1">
      <c r="A92" s="121"/>
      <c r="B92" s="122">
        <v>41671</v>
      </c>
      <c r="C92" s="94">
        <v>1506.4949999999999</v>
      </c>
      <c r="D92" s="94"/>
      <c r="E92" s="94">
        <v>7187.5770000000002</v>
      </c>
      <c r="F92" s="94"/>
      <c r="G92" s="94">
        <v>484837.08799999999</v>
      </c>
      <c r="H92" s="94">
        <v>255843.58100000001</v>
      </c>
    </row>
    <row r="93" spans="1:8" ht="15.95" customHeight="1">
      <c r="A93" s="121"/>
      <c r="B93" s="122">
        <v>41699</v>
      </c>
      <c r="C93" s="94">
        <v>1773.289</v>
      </c>
      <c r="D93" s="94"/>
      <c r="E93" s="94">
        <v>7485.2520000000004</v>
      </c>
      <c r="F93" s="94"/>
      <c r="G93" s="94">
        <v>488187.897</v>
      </c>
      <c r="H93" s="94">
        <v>255298.26800000001</v>
      </c>
    </row>
    <row r="94" spans="1:8" ht="15.95" customHeight="1">
      <c r="A94" s="121"/>
      <c r="B94" s="122">
        <v>41730</v>
      </c>
      <c r="C94" s="94">
        <v>1546.115</v>
      </c>
      <c r="D94" s="94"/>
      <c r="E94" s="94">
        <v>7328.6689999999999</v>
      </c>
      <c r="F94" s="94"/>
      <c r="G94" s="94">
        <v>489932.42800000001</v>
      </c>
      <c r="H94" s="94">
        <v>257549.77299999999</v>
      </c>
    </row>
    <row r="95" spans="1:8" ht="15.95" customHeight="1">
      <c r="A95" s="121"/>
      <c r="B95" s="122">
        <v>41760</v>
      </c>
      <c r="C95" s="94">
        <v>1597.2840000000001</v>
      </c>
      <c r="D95" s="94"/>
      <c r="E95" s="94">
        <v>7139.5</v>
      </c>
      <c r="F95" s="94"/>
      <c r="G95" s="94">
        <v>495425.75199999998</v>
      </c>
      <c r="H95" s="94">
        <v>256375.95699999999</v>
      </c>
    </row>
    <row r="96" spans="1:8" ht="15.95" customHeight="1">
      <c r="A96" s="121"/>
      <c r="B96" s="122">
        <v>41791</v>
      </c>
      <c r="C96" s="94">
        <v>1668.6769999999999</v>
      </c>
      <c r="D96" s="94"/>
      <c r="E96" s="94">
        <v>7320.7349999999997</v>
      </c>
      <c r="F96" s="94"/>
      <c r="G96" s="94">
        <v>496946.239</v>
      </c>
      <c r="H96" s="94">
        <v>254382.481</v>
      </c>
    </row>
    <row r="97" spans="1:8" ht="15.95" customHeight="1">
      <c r="A97" s="121"/>
      <c r="B97" s="122">
        <v>41821</v>
      </c>
      <c r="C97" s="94">
        <v>1725.3309999999999</v>
      </c>
      <c r="D97" s="94"/>
      <c r="E97" s="94">
        <v>7349.4430000000002</v>
      </c>
      <c r="F97" s="94"/>
      <c r="G97" s="94">
        <v>492968.39199999999</v>
      </c>
      <c r="H97" s="94">
        <v>257338.45699999999</v>
      </c>
    </row>
    <row r="98" spans="1:8" ht="15.95" customHeight="1">
      <c r="A98" s="121"/>
      <c r="B98" s="122">
        <v>41852</v>
      </c>
      <c r="C98" s="94">
        <v>1497.877</v>
      </c>
      <c r="D98" s="94"/>
      <c r="E98" s="94">
        <v>7051.4970000000003</v>
      </c>
      <c r="F98" s="94"/>
      <c r="G98" s="94">
        <v>497474.66100000002</v>
      </c>
      <c r="H98" s="94">
        <v>257083.93799999999</v>
      </c>
    </row>
    <row r="99" spans="1:8" ht="15.95" customHeight="1">
      <c r="A99" s="121"/>
      <c r="B99" s="122">
        <v>41883</v>
      </c>
      <c r="C99" s="94">
        <v>1798.5630000000001</v>
      </c>
      <c r="D99" s="94"/>
      <c r="E99" s="94">
        <v>7153.5889999999999</v>
      </c>
      <c r="F99" s="94"/>
      <c r="G99" s="94">
        <v>499101.109</v>
      </c>
      <c r="H99" s="94">
        <v>255682.84</v>
      </c>
    </row>
    <row r="100" spans="1:8" ht="15.95" customHeight="1">
      <c r="A100" s="121"/>
      <c r="B100" s="122">
        <v>41913</v>
      </c>
      <c r="C100" s="94">
        <v>1752.0139999999999</v>
      </c>
      <c r="D100" s="94"/>
      <c r="E100" s="94">
        <v>6860.8220000000001</v>
      </c>
      <c r="F100" s="94"/>
      <c r="G100" s="94">
        <v>504668.42700000003</v>
      </c>
      <c r="H100" s="94">
        <v>255213.81400000001</v>
      </c>
    </row>
    <row r="101" spans="1:8" ht="15.95" customHeight="1">
      <c r="A101" s="121"/>
      <c r="B101" s="122">
        <v>41944</v>
      </c>
      <c r="C101" s="94">
        <v>1516.98</v>
      </c>
      <c r="D101" s="94"/>
      <c r="E101" s="94">
        <v>6707.5259999999998</v>
      </c>
      <c r="F101" s="94"/>
      <c r="G101" s="94">
        <v>509585.13400000002</v>
      </c>
      <c r="H101" s="94">
        <v>254650.948</v>
      </c>
    </row>
    <row r="102" spans="1:8" ht="15.95" customHeight="1">
      <c r="A102" s="142"/>
      <c r="B102" s="143">
        <v>41974</v>
      </c>
      <c r="C102" s="144">
        <v>1208.442</v>
      </c>
      <c r="D102" s="144"/>
      <c r="E102" s="144">
        <v>7173.9219999999996</v>
      </c>
      <c r="F102" s="144"/>
      <c r="G102" s="144">
        <v>512201.66700000002</v>
      </c>
      <c r="H102" s="144">
        <v>253972.226</v>
      </c>
    </row>
    <row r="103" spans="1:8" ht="15.95" customHeight="1">
      <c r="A103" s="121"/>
      <c r="B103" s="122">
        <v>42005</v>
      </c>
      <c r="C103" s="94">
        <v>1729.2449999999999</v>
      </c>
      <c r="D103" s="94"/>
      <c r="E103" s="94">
        <v>6723.3239999999996</v>
      </c>
      <c r="F103" s="94"/>
      <c r="G103" s="94">
        <v>511128.46299999999</v>
      </c>
      <c r="H103" s="94">
        <v>250430.21900000001</v>
      </c>
    </row>
    <row r="104" spans="1:8" ht="15.95" customHeight="1">
      <c r="A104" s="121"/>
      <c r="B104" s="122">
        <v>42036</v>
      </c>
      <c r="C104" s="94">
        <v>1629.4559999999999</v>
      </c>
      <c r="D104" s="94"/>
      <c r="E104" s="94">
        <v>6503.0249999999996</v>
      </c>
      <c r="F104" s="94"/>
      <c r="G104" s="94">
        <v>516701.83799999999</v>
      </c>
      <c r="H104" s="94">
        <v>248524.467</v>
      </c>
    </row>
    <row r="105" spans="1:8" ht="15.95" customHeight="1">
      <c r="A105" s="121"/>
      <c r="B105" s="122">
        <v>42064</v>
      </c>
      <c r="C105" s="94">
        <v>1977.6479999999999</v>
      </c>
      <c r="D105" s="94"/>
      <c r="E105" s="94">
        <v>7105.8140000000003</v>
      </c>
      <c r="F105" s="94"/>
      <c r="G105" s="94">
        <v>517197.00300000003</v>
      </c>
      <c r="H105" s="94">
        <v>248200.32399999999</v>
      </c>
    </row>
    <row r="106" spans="1:8" ht="15.95" customHeight="1">
      <c r="A106" s="121"/>
      <c r="B106" s="122">
        <v>42095</v>
      </c>
      <c r="C106" s="94">
        <v>1589.2429999999999</v>
      </c>
      <c r="D106" s="94"/>
      <c r="E106" s="94">
        <v>6861.9870000000001</v>
      </c>
      <c r="F106" s="94"/>
      <c r="G106" s="94">
        <v>519047.234</v>
      </c>
      <c r="H106" s="94">
        <v>251461.622</v>
      </c>
    </row>
    <row r="107" spans="1:8" ht="15.95" customHeight="1">
      <c r="A107" s="121"/>
      <c r="B107" s="122">
        <v>42125</v>
      </c>
      <c r="C107" s="94">
        <v>1586.5840000000001</v>
      </c>
      <c r="D107" s="94"/>
      <c r="E107" s="94">
        <v>6763.0230000000001</v>
      </c>
      <c r="F107" s="94"/>
      <c r="G107" s="94">
        <v>524044.152</v>
      </c>
      <c r="H107" s="94">
        <v>250408.02</v>
      </c>
    </row>
    <row r="108" spans="1:8" ht="15.95" customHeight="1">
      <c r="A108" s="121"/>
      <c r="B108" s="122">
        <v>42156</v>
      </c>
      <c r="C108" s="94">
        <v>1727.85</v>
      </c>
      <c r="D108" s="94"/>
      <c r="E108" s="94">
        <v>6988.0950000000003</v>
      </c>
      <c r="F108" s="94"/>
      <c r="G108" s="94">
        <v>524643.88500000001</v>
      </c>
      <c r="H108" s="94">
        <v>249115.89499999999</v>
      </c>
    </row>
    <row r="109" spans="1:8" ht="15.95" customHeight="1">
      <c r="A109" s="121"/>
      <c r="B109" s="122">
        <v>42186</v>
      </c>
      <c r="C109" s="94">
        <v>1783.0139999999999</v>
      </c>
      <c r="D109" s="94"/>
      <c r="E109" s="94">
        <v>6767.5159999999996</v>
      </c>
      <c r="F109" s="94"/>
      <c r="G109" s="94">
        <v>528675.60600000003</v>
      </c>
      <c r="H109" s="94">
        <v>247559.12100000001</v>
      </c>
    </row>
    <row r="110" spans="1:8" ht="15.95" customHeight="1">
      <c r="A110" s="121"/>
      <c r="B110" s="122">
        <v>42217</v>
      </c>
      <c r="C110" s="94">
        <v>1738.7639999999999</v>
      </c>
      <c r="D110" s="94"/>
      <c r="E110" s="94">
        <v>6725.18</v>
      </c>
      <c r="F110" s="94"/>
      <c r="G110" s="94">
        <v>533394.47900000005</v>
      </c>
      <c r="H110" s="94">
        <v>247267.72500000001</v>
      </c>
    </row>
    <row r="111" spans="1:8" ht="15.95" customHeight="1">
      <c r="A111" s="121"/>
      <c r="B111" s="122">
        <v>42248</v>
      </c>
      <c r="C111" s="94">
        <v>1893.836</v>
      </c>
      <c r="D111" s="94"/>
      <c r="E111" s="94">
        <v>6923.0649999999996</v>
      </c>
      <c r="F111" s="94"/>
      <c r="G111" s="94">
        <v>534070.03099999996</v>
      </c>
      <c r="H111" s="94">
        <v>246675.71</v>
      </c>
    </row>
    <row r="112" spans="1:8" ht="15.95" customHeight="1">
      <c r="A112" s="121"/>
      <c r="B112" s="122">
        <v>42278</v>
      </c>
      <c r="C112" s="94">
        <v>1780.4</v>
      </c>
      <c r="D112" s="94"/>
      <c r="E112" s="94">
        <v>6663.7309999999998</v>
      </c>
      <c r="F112" s="94"/>
      <c r="G112" s="94">
        <v>541687.44700000004</v>
      </c>
      <c r="H112" s="94">
        <v>245479.201</v>
      </c>
    </row>
    <row r="113" spans="1:8" ht="15.95" customHeight="1">
      <c r="A113" s="121"/>
      <c r="B113" s="122">
        <v>42309</v>
      </c>
      <c r="C113" s="94">
        <v>1559.1010000000001</v>
      </c>
      <c r="D113" s="94"/>
      <c r="E113" s="94">
        <v>6910.848</v>
      </c>
      <c r="F113" s="94"/>
      <c r="G113" s="94">
        <v>543115.04099999997</v>
      </c>
      <c r="H113" s="94">
        <v>243166.04500000001</v>
      </c>
    </row>
    <row r="114" spans="1:8" ht="15.95" customHeight="1">
      <c r="A114" s="142"/>
      <c r="B114" s="143">
        <v>42339</v>
      </c>
      <c r="C114" s="144">
        <v>1308.2670000000001</v>
      </c>
      <c r="D114" s="144"/>
      <c r="E114" s="144">
        <v>6992.5020000000004</v>
      </c>
      <c r="F114" s="144"/>
      <c r="G114" s="144">
        <v>550637.821</v>
      </c>
      <c r="H114" s="144">
        <v>241215.87299999999</v>
      </c>
    </row>
    <row r="115" spans="1:8" ht="15.95" customHeight="1">
      <c r="A115" s="121"/>
      <c r="B115" s="122">
        <v>42370</v>
      </c>
      <c r="C115" s="94">
        <v>1803.329</v>
      </c>
      <c r="D115" s="94"/>
      <c r="E115" s="94">
        <v>6685.9520000000002</v>
      </c>
      <c r="F115" s="94"/>
      <c r="G115" s="94">
        <v>551127.31799999997</v>
      </c>
      <c r="H115" s="94">
        <v>238869.239</v>
      </c>
    </row>
    <row r="116" spans="1:8" ht="15.95" customHeight="1">
      <c r="A116" s="121"/>
      <c r="B116" s="122">
        <v>42401</v>
      </c>
      <c r="C116" s="94">
        <v>1901.9369999999999</v>
      </c>
      <c r="D116" s="94"/>
      <c r="E116" s="94">
        <v>6821.3919999999998</v>
      </c>
      <c r="F116" s="94"/>
      <c r="G116" s="94">
        <v>554912.84400000004</v>
      </c>
      <c r="H116" s="94">
        <v>237365.38699999999</v>
      </c>
    </row>
    <row r="117" spans="1:8" ht="15.95" customHeight="1">
      <c r="A117" s="121"/>
      <c r="B117" s="122">
        <v>42430</v>
      </c>
      <c r="C117" s="94">
        <v>2133.0259999999998</v>
      </c>
      <c r="D117" s="94"/>
      <c r="E117" s="94">
        <v>6937.64</v>
      </c>
      <c r="F117" s="94"/>
      <c r="G117" s="94">
        <v>564044.11699999997</v>
      </c>
      <c r="H117" s="94">
        <v>237176.329</v>
      </c>
    </row>
    <row r="118" spans="1:8" ht="15.95" customHeight="1">
      <c r="A118" s="121"/>
      <c r="B118" s="122">
        <v>42461</v>
      </c>
      <c r="C118" s="94">
        <v>1925.18</v>
      </c>
      <c r="D118" s="94"/>
      <c r="E118" s="94">
        <v>6446.8549999999996</v>
      </c>
      <c r="F118" s="94"/>
      <c r="G118" s="94">
        <v>572653.19900000002</v>
      </c>
      <c r="H118" s="94">
        <v>238405.65599999999</v>
      </c>
    </row>
    <row r="119" spans="1:8" ht="15.95" customHeight="1">
      <c r="A119" s="121"/>
      <c r="B119" s="122">
        <v>42491</v>
      </c>
      <c r="C119" s="94">
        <v>1947.232</v>
      </c>
      <c r="D119" s="94"/>
      <c r="E119" s="94">
        <v>6866.8770000000004</v>
      </c>
      <c r="F119" s="94"/>
      <c r="G119" s="94">
        <v>571442.79599999997</v>
      </c>
      <c r="H119" s="94">
        <v>237152.61199999999</v>
      </c>
    </row>
    <row r="120" spans="1:8" ht="15.95" customHeight="1">
      <c r="A120" s="121"/>
      <c r="B120" s="122">
        <v>42522</v>
      </c>
      <c r="C120" s="94">
        <v>1967.3219999999999</v>
      </c>
      <c r="D120" s="94"/>
      <c r="E120" s="94">
        <v>6843.8230000000003</v>
      </c>
      <c r="F120" s="94"/>
      <c r="G120" s="94">
        <v>576324.28700000001</v>
      </c>
      <c r="H120" s="94">
        <v>235146.959</v>
      </c>
    </row>
    <row r="121" spans="1:8" ht="15.95" customHeight="1">
      <c r="A121" s="121"/>
      <c r="B121" s="122">
        <v>42552</v>
      </c>
      <c r="C121" s="94">
        <v>1853.51</v>
      </c>
      <c r="D121" s="94"/>
      <c r="E121" s="94">
        <v>6527.14</v>
      </c>
      <c r="F121" s="94"/>
      <c r="G121" s="94">
        <v>582466.54099999997</v>
      </c>
      <c r="H121" s="94">
        <v>233978.02799999999</v>
      </c>
    </row>
    <row r="122" spans="1:8" ht="15.95" customHeight="1">
      <c r="A122" s="121"/>
      <c r="B122" s="122">
        <v>42583</v>
      </c>
      <c r="C122" s="94">
        <v>1871.21</v>
      </c>
      <c r="D122" s="94"/>
      <c r="E122" s="94">
        <v>6907.2650000000003</v>
      </c>
      <c r="F122" s="94"/>
      <c r="G122" s="94">
        <v>583387.90500000003</v>
      </c>
      <c r="H122" s="94">
        <v>232428.796</v>
      </c>
    </row>
    <row r="123" spans="1:8" ht="15.95" customHeight="1">
      <c r="A123" s="121"/>
      <c r="B123" s="122">
        <v>42614</v>
      </c>
      <c r="C123" s="94">
        <v>2071.89</v>
      </c>
      <c r="D123" s="94"/>
      <c r="E123" s="94">
        <v>6464.1239999999998</v>
      </c>
      <c r="F123" s="94"/>
      <c r="G123" s="94">
        <v>592176.32400000002</v>
      </c>
      <c r="H123" s="94">
        <v>230863.70699999999</v>
      </c>
    </row>
    <row r="124" spans="1:8" ht="15.95" customHeight="1">
      <c r="A124" s="121"/>
      <c r="B124" s="122">
        <v>42644</v>
      </c>
      <c r="C124" s="94">
        <v>1868.8610000000001</v>
      </c>
      <c r="D124" s="94"/>
      <c r="E124" s="94">
        <v>6697.0349999999999</v>
      </c>
      <c r="F124" s="94"/>
      <c r="G124" s="94">
        <v>594501.23499999999</v>
      </c>
      <c r="H124" s="94">
        <v>228656.038</v>
      </c>
    </row>
    <row r="125" spans="1:8" ht="15.95" customHeight="1">
      <c r="A125" s="121"/>
      <c r="B125" s="122">
        <v>42675</v>
      </c>
      <c r="C125" s="94">
        <v>1805.567</v>
      </c>
      <c r="D125" s="94"/>
      <c r="E125" s="94">
        <v>6743.701</v>
      </c>
      <c r="F125" s="94"/>
      <c r="G125" s="94">
        <v>596189.88</v>
      </c>
      <c r="H125" s="94">
        <v>225777.75399999999</v>
      </c>
    </row>
    <row r="126" spans="1:8" ht="15.95" customHeight="1">
      <c r="A126" s="142"/>
      <c r="B126" s="143">
        <v>42705</v>
      </c>
      <c r="C126" s="144">
        <v>1378.481</v>
      </c>
      <c r="D126" s="144"/>
      <c r="E126" s="144">
        <v>6735.9139999999998</v>
      </c>
      <c r="F126" s="144"/>
      <c r="G126" s="144">
        <v>604188.40399999998</v>
      </c>
      <c r="H126" s="144">
        <v>223981.217</v>
      </c>
    </row>
    <row r="127" spans="1:8" ht="15.95" customHeight="1">
      <c r="A127" s="121"/>
      <c r="B127" s="122">
        <v>42736</v>
      </c>
      <c r="C127" s="94">
        <v>2036.127</v>
      </c>
      <c r="D127" s="94"/>
      <c r="E127" s="94">
        <v>6843.7550000000001</v>
      </c>
      <c r="F127" s="94"/>
      <c r="G127" s="94">
        <v>596311.82900000003</v>
      </c>
      <c r="H127" s="94">
        <v>221862.32699999999</v>
      </c>
    </row>
    <row r="128" spans="1:8" ht="15.95" customHeight="1">
      <c r="A128" s="121"/>
      <c r="B128" s="122">
        <v>42767</v>
      </c>
      <c r="C128" s="94">
        <v>1848.4010000000001</v>
      </c>
      <c r="D128" s="94"/>
      <c r="E128" s="94">
        <v>6644.9989999999998</v>
      </c>
      <c r="F128" s="94"/>
      <c r="G128" s="94">
        <v>602127.37800000003</v>
      </c>
      <c r="H128" s="94">
        <v>220704.296</v>
      </c>
    </row>
    <row r="129" spans="1:8" ht="15.95" customHeight="1">
      <c r="A129" s="121"/>
      <c r="B129" s="122">
        <v>42795</v>
      </c>
      <c r="C129" s="94">
        <v>2414.1390000000001</v>
      </c>
      <c r="D129" s="94"/>
      <c r="E129" s="94">
        <v>6444.3180000000002</v>
      </c>
      <c r="F129" s="94"/>
      <c r="G129" s="94">
        <v>610241.24100000004</v>
      </c>
      <c r="H129" s="94">
        <v>220518.85800000001</v>
      </c>
    </row>
    <row r="130" spans="1:8" ht="15.95" customHeight="1">
      <c r="A130" s="121"/>
      <c r="B130" s="122">
        <v>42826</v>
      </c>
      <c r="C130" s="94">
        <v>1473.212</v>
      </c>
      <c r="D130" s="94"/>
      <c r="E130" s="94">
        <v>6244.7979999999998</v>
      </c>
      <c r="F130" s="94"/>
      <c r="G130" s="94">
        <v>612121.43299999996</v>
      </c>
      <c r="H130" s="94">
        <v>221284.14300000001</v>
      </c>
    </row>
    <row r="131" spans="1:8" ht="15.95" customHeight="1">
      <c r="A131" s="121"/>
      <c r="B131" s="122">
        <v>42856</v>
      </c>
      <c r="C131" s="94">
        <v>1578.1780000000001</v>
      </c>
      <c r="D131" s="94"/>
      <c r="E131" s="94">
        <v>6762.2359999999999</v>
      </c>
      <c r="F131" s="94"/>
      <c r="G131" s="94">
        <v>608617.45200000005</v>
      </c>
      <c r="H131" s="94">
        <v>219843.856</v>
      </c>
    </row>
    <row r="132" spans="1:8" ht="15.95" customHeight="1">
      <c r="A132" s="121"/>
      <c r="B132" s="122">
        <v>42887</v>
      </c>
      <c r="C132" s="94">
        <v>1569.8689999999999</v>
      </c>
      <c r="D132" s="94"/>
      <c r="E132" s="94">
        <v>6519.8370000000004</v>
      </c>
      <c r="F132" s="94"/>
      <c r="G132" s="94">
        <v>616779.71600000001</v>
      </c>
      <c r="H132" s="94">
        <v>218207.73699999999</v>
      </c>
    </row>
    <row r="133" spans="1:8" ht="15.95" customHeight="1">
      <c r="A133" s="121"/>
      <c r="B133" s="122">
        <v>42917</v>
      </c>
      <c r="C133" s="94">
        <v>1559.242</v>
      </c>
      <c r="D133" s="94"/>
      <c r="E133" s="94">
        <v>6733.7749999999996</v>
      </c>
      <c r="F133" s="94"/>
      <c r="G133" s="94">
        <v>616299.19200000004</v>
      </c>
      <c r="H133" s="94">
        <v>216536</v>
      </c>
    </row>
    <row r="134" spans="1:8" ht="15.95" customHeight="1">
      <c r="A134" s="121"/>
      <c r="B134" s="122">
        <v>42948</v>
      </c>
      <c r="C134" s="94">
        <v>1616.1210000000001</v>
      </c>
      <c r="D134" s="94"/>
      <c r="E134" s="94">
        <v>6791.4009999999998</v>
      </c>
      <c r="F134" s="94"/>
      <c r="G134" s="94">
        <v>619464.57200000004</v>
      </c>
      <c r="H134" s="94">
        <v>214521.5</v>
      </c>
    </row>
    <row r="135" spans="1:8" ht="15.95" customHeight="1">
      <c r="A135" s="121"/>
      <c r="B135" s="122">
        <v>42979</v>
      </c>
      <c r="C135" s="94">
        <v>1547.701</v>
      </c>
      <c r="D135" s="94"/>
      <c r="E135" s="94">
        <v>6404.17</v>
      </c>
      <c r="F135" s="94"/>
      <c r="G135" s="94">
        <v>628117.32400000002</v>
      </c>
      <c r="H135" s="94">
        <v>212788.95199999999</v>
      </c>
    </row>
    <row r="136" spans="1:8" ht="15.95" customHeight="1">
      <c r="A136" s="121"/>
      <c r="B136" s="122">
        <v>43009</v>
      </c>
      <c r="C136" s="94">
        <v>1539.6669999999999</v>
      </c>
      <c r="D136" s="94"/>
      <c r="E136" s="94">
        <v>6705.2169999999996</v>
      </c>
      <c r="F136" s="94"/>
      <c r="G136" s="94">
        <v>628023.41</v>
      </c>
      <c r="H136" s="94">
        <v>210493.522</v>
      </c>
    </row>
    <row r="137" spans="1:8" ht="15.95" customHeight="1">
      <c r="A137" s="121"/>
      <c r="B137" s="122">
        <v>43040</v>
      </c>
      <c r="C137" s="94">
        <v>1556.548</v>
      </c>
      <c r="D137" s="94"/>
      <c r="E137" s="94">
        <v>6533.8159999999998</v>
      </c>
      <c r="F137" s="94"/>
      <c r="G137" s="94">
        <v>630469.62</v>
      </c>
      <c r="H137" s="94">
        <v>209219.70800000001</v>
      </c>
    </row>
    <row r="138" spans="1:8" ht="15.95" customHeight="1">
      <c r="A138" s="142"/>
      <c r="B138" s="143">
        <v>43070</v>
      </c>
      <c r="C138" s="144">
        <v>1136.181</v>
      </c>
      <c r="D138" s="144"/>
      <c r="E138" s="144">
        <v>6537.6769999999997</v>
      </c>
      <c r="F138" s="144"/>
      <c r="G138" s="144">
        <v>636102.75800000003</v>
      </c>
      <c r="H138" s="144">
        <v>209258.446</v>
      </c>
    </row>
    <row r="139" spans="1:8" ht="15.95" customHeight="1">
      <c r="A139" s="121"/>
      <c r="B139" s="122">
        <v>43101</v>
      </c>
      <c r="C139" s="94">
        <v>1748.076</v>
      </c>
      <c r="D139" s="94"/>
      <c r="E139" s="94">
        <v>6559.8050000000003</v>
      </c>
      <c r="F139" s="94"/>
      <c r="G139" s="94">
        <v>626583.97900000005</v>
      </c>
      <c r="H139" s="94">
        <v>208341.962</v>
      </c>
    </row>
    <row r="140" spans="1:8" ht="15.95" customHeight="1">
      <c r="A140" s="121"/>
      <c r="B140" s="122">
        <v>43132</v>
      </c>
      <c r="C140" s="94">
        <v>1614.4680000000001</v>
      </c>
      <c r="D140" s="94"/>
      <c r="E140" s="94">
        <v>6493.2579999999998</v>
      </c>
      <c r="F140" s="94"/>
      <c r="G140" s="94">
        <v>629736.03399999999</v>
      </c>
      <c r="H140" s="94">
        <v>207573.72700000001</v>
      </c>
    </row>
    <row r="141" spans="1:8" ht="15.95" customHeight="1">
      <c r="A141" s="121"/>
      <c r="B141" s="122">
        <v>43160</v>
      </c>
      <c r="C141" s="94">
        <v>1618.905</v>
      </c>
      <c r="D141" s="94"/>
      <c r="E141" s="94">
        <v>6149.97</v>
      </c>
      <c r="F141" s="94"/>
      <c r="G141" s="94">
        <v>639414.79599999997</v>
      </c>
      <c r="H141" s="94">
        <v>207501.46100000001</v>
      </c>
    </row>
    <row r="142" spans="1:8" ht="15.95" customHeight="1">
      <c r="A142" s="121"/>
      <c r="B142" s="122">
        <v>43191</v>
      </c>
      <c r="C142" s="94">
        <v>1491.741</v>
      </c>
      <c r="D142" s="94"/>
      <c r="E142" s="94">
        <v>6326.0919999999996</v>
      </c>
      <c r="F142" s="94"/>
      <c r="G142" s="94">
        <v>634614.723</v>
      </c>
      <c r="H142" s="94">
        <v>207679.35399999999</v>
      </c>
    </row>
    <row r="143" spans="1:8" ht="15.95" customHeight="1">
      <c r="A143" s="121"/>
      <c r="B143" s="122">
        <v>43221</v>
      </c>
      <c r="C143" s="94">
        <v>1594.7349999999999</v>
      </c>
      <c r="D143" s="94"/>
      <c r="E143" s="94">
        <v>6500.415</v>
      </c>
      <c r="F143" s="94"/>
      <c r="G143" s="94">
        <v>635692.24300000002</v>
      </c>
      <c r="H143" s="94">
        <v>205897.07699999999</v>
      </c>
    </row>
    <row r="144" spans="1:8" ht="15.95" customHeight="1">
      <c r="A144" s="121"/>
      <c r="B144" s="122">
        <v>43252</v>
      </c>
      <c r="C144" s="94">
        <v>1705.8240000000001</v>
      </c>
      <c r="D144" s="94"/>
      <c r="E144" s="94">
        <v>6143.39</v>
      </c>
      <c r="F144" s="94"/>
      <c r="G144" s="94">
        <v>642477.85499999998</v>
      </c>
      <c r="H144" s="94">
        <v>204303.28700000001</v>
      </c>
    </row>
    <row r="145" spans="1:8" ht="15.95" customHeight="1">
      <c r="A145" s="121"/>
      <c r="B145" s="122">
        <v>43282</v>
      </c>
      <c r="C145" s="94">
        <v>1647.0139999999999</v>
      </c>
      <c r="D145" s="94"/>
      <c r="E145" s="94">
        <v>6464.1210000000001</v>
      </c>
      <c r="F145" s="94"/>
      <c r="G145" s="94">
        <v>639643.86</v>
      </c>
      <c r="H145" s="94">
        <v>202213.54699999999</v>
      </c>
    </row>
    <row r="146" spans="1:8" ht="15.95" customHeight="1">
      <c r="A146" s="121"/>
      <c r="B146" s="122">
        <v>43313</v>
      </c>
      <c r="C146" s="94">
        <v>1620.5909999999999</v>
      </c>
      <c r="D146" s="94"/>
      <c r="E146" s="94">
        <v>6303.0259999999998</v>
      </c>
      <c r="F146" s="94"/>
      <c r="G146" s="94">
        <v>645644.15300000005</v>
      </c>
      <c r="H146" s="94">
        <v>201396.69399999999</v>
      </c>
    </row>
    <row r="147" spans="1:8" ht="15.95" customHeight="1">
      <c r="A147" s="121"/>
      <c r="B147" s="122">
        <v>43344</v>
      </c>
      <c r="C147" s="94">
        <v>1511.45</v>
      </c>
      <c r="D147" s="94"/>
      <c r="E147" s="94">
        <v>6158.8010000000004</v>
      </c>
      <c r="F147" s="94"/>
      <c r="G147" s="94">
        <v>647662.86199999996</v>
      </c>
      <c r="H147" s="94">
        <v>200933.98800000001</v>
      </c>
    </row>
    <row r="148" spans="1:8" ht="15.95" customHeight="1">
      <c r="A148" s="121"/>
      <c r="B148" s="122">
        <v>43374</v>
      </c>
      <c r="C148" s="94">
        <v>1581.923</v>
      </c>
      <c r="D148" s="94"/>
      <c r="E148" s="94">
        <v>6486.6469999999999</v>
      </c>
      <c r="F148" s="94"/>
      <c r="G148" s="94">
        <v>644261.31999999995</v>
      </c>
      <c r="H148" s="94">
        <v>199501.421</v>
      </c>
    </row>
    <row r="149" spans="1:8" ht="15.95" customHeight="1">
      <c r="A149" s="121"/>
      <c r="B149" s="122">
        <v>43405</v>
      </c>
      <c r="C149" s="94">
        <v>1512.4829999999999</v>
      </c>
      <c r="D149" s="94"/>
      <c r="E149" s="94">
        <v>6247.7969999999996</v>
      </c>
      <c r="F149" s="94"/>
      <c r="G149" s="94">
        <v>650041.38300000003</v>
      </c>
      <c r="H149" s="94">
        <v>197895.28400000001</v>
      </c>
    </row>
    <row r="150" spans="1:8" ht="15.95" customHeight="1">
      <c r="A150" s="142"/>
      <c r="B150" s="143">
        <v>43435</v>
      </c>
      <c r="C150" s="144">
        <v>1160.3130000000001</v>
      </c>
      <c r="D150" s="144"/>
      <c r="E150" s="144">
        <v>6709.3720000000003</v>
      </c>
      <c r="F150" s="144"/>
      <c r="G150" s="144">
        <v>651599.85699999996</v>
      </c>
      <c r="H150" s="144">
        <v>197010.76699999999</v>
      </c>
    </row>
    <row r="151" spans="1:8" ht="15.95" customHeight="1">
      <c r="A151" s="121"/>
      <c r="B151" s="122">
        <v>43466</v>
      </c>
      <c r="C151" s="94">
        <v>1846.3779999999999</v>
      </c>
      <c r="D151" s="94"/>
      <c r="E151" s="94">
        <v>6574.9170000000004</v>
      </c>
      <c r="F151" s="94"/>
      <c r="G151" s="94">
        <v>642271.05000000005</v>
      </c>
      <c r="H151" s="94">
        <v>196013.49900000001</v>
      </c>
    </row>
    <row r="152" spans="1:8" ht="15.95" customHeight="1">
      <c r="A152" s="121"/>
      <c r="B152" s="122">
        <v>43497</v>
      </c>
      <c r="C152" s="94">
        <v>1652.2850000000001</v>
      </c>
      <c r="D152" s="94"/>
      <c r="E152" s="94">
        <v>6453.4189999999999</v>
      </c>
      <c r="F152" s="94"/>
      <c r="G152" s="94">
        <v>646683.50100000005</v>
      </c>
      <c r="H152" s="94">
        <v>196006.53700000001</v>
      </c>
    </row>
    <row r="153" spans="1:8" ht="15.95" customHeight="1">
      <c r="A153" s="121"/>
      <c r="B153" s="122">
        <v>43525</v>
      </c>
      <c r="C153" s="94">
        <v>1729.0060000000001</v>
      </c>
      <c r="D153" s="94"/>
      <c r="E153" s="94">
        <v>6306.5649999999996</v>
      </c>
      <c r="F153" s="94"/>
      <c r="G153" s="94">
        <v>652090.39899999998</v>
      </c>
      <c r="H153" s="94">
        <v>197206.60399999999</v>
      </c>
    </row>
    <row r="154" spans="1:8" ht="15.95" customHeight="1">
      <c r="A154" s="121"/>
      <c r="B154" s="122">
        <f t="shared" ref="B154:B195" si="0">EDATE(B153,1)</f>
        <v>43556</v>
      </c>
      <c r="C154" s="94">
        <v>1608.7850000000001</v>
      </c>
      <c r="D154" s="94"/>
      <c r="E154" s="94">
        <v>6381.6909999999998</v>
      </c>
      <c r="F154" s="94"/>
      <c r="G154" s="94">
        <v>649566.42000000004</v>
      </c>
      <c r="H154" s="94">
        <v>199930.285</v>
      </c>
    </row>
    <row r="155" spans="1:8" ht="15.95" customHeight="1">
      <c r="A155" s="121"/>
      <c r="B155" s="122">
        <f t="shared" si="0"/>
        <v>43586</v>
      </c>
      <c r="C155" s="94">
        <v>1743.2809999999999</v>
      </c>
      <c r="D155" s="94"/>
      <c r="E155" s="94">
        <v>6253.8829999999998</v>
      </c>
      <c r="F155" s="94"/>
      <c r="G155" s="94">
        <v>654628.52099999995</v>
      </c>
      <c r="H155" s="94">
        <v>199649.86900000001</v>
      </c>
    </row>
    <row r="156" spans="1:8" ht="15.95" customHeight="1">
      <c r="A156" s="121"/>
      <c r="B156" s="122">
        <f t="shared" si="0"/>
        <v>43617</v>
      </c>
      <c r="C156" s="94">
        <v>1664.21</v>
      </c>
      <c r="D156" s="94"/>
      <c r="E156" s="94">
        <v>6223.1080000000002</v>
      </c>
      <c r="F156" s="94"/>
      <c r="G156" s="94">
        <v>658764.49199999997</v>
      </c>
      <c r="H156" s="94">
        <v>199358.07800000001</v>
      </c>
    </row>
    <row r="157" spans="1:8" ht="15.95" customHeight="1">
      <c r="A157" s="121"/>
      <c r="B157" s="122">
        <f t="shared" si="0"/>
        <v>43647</v>
      </c>
      <c r="C157" s="94">
        <v>1800.095</v>
      </c>
      <c r="D157" s="94"/>
      <c r="E157" s="94">
        <v>6617.326</v>
      </c>
      <c r="F157" s="94"/>
      <c r="G157" s="94">
        <v>655818.56200000003</v>
      </c>
      <c r="H157" s="94">
        <v>198395.22200000001</v>
      </c>
    </row>
    <row r="158" spans="1:8" ht="15.95" customHeight="1">
      <c r="A158" s="121"/>
      <c r="B158" s="122">
        <f t="shared" si="0"/>
        <v>43678</v>
      </c>
      <c r="C158" s="94">
        <v>1694.011</v>
      </c>
      <c r="D158" s="94"/>
      <c r="E158" s="94">
        <v>6380.5420000000004</v>
      </c>
      <c r="F158" s="94"/>
      <c r="G158" s="94">
        <v>662151.36499999999</v>
      </c>
      <c r="H158" s="94">
        <v>197774.72500000001</v>
      </c>
    </row>
    <row r="159" spans="1:8" ht="15.95" customHeight="1">
      <c r="A159" s="121"/>
      <c r="B159" s="122">
        <f t="shared" si="0"/>
        <v>43709</v>
      </c>
      <c r="C159" s="94">
        <v>1659.403</v>
      </c>
      <c r="D159" s="94"/>
      <c r="E159" s="94">
        <v>6480.5709999999999</v>
      </c>
      <c r="F159" s="94"/>
      <c r="G159" s="94">
        <v>664221.24899999995</v>
      </c>
      <c r="H159" s="94">
        <v>196800.71100000001</v>
      </c>
    </row>
    <row r="160" spans="1:8" ht="15.95" customHeight="1">
      <c r="A160" s="121"/>
      <c r="B160" s="122">
        <f t="shared" si="0"/>
        <v>43739</v>
      </c>
      <c r="C160" s="94">
        <v>1656.69</v>
      </c>
      <c r="D160" s="94"/>
      <c r="E160" s="94">
        <v>6564.9809999999998</v>
      </c>
      <c r="F160" s="94"/>
      <c r="G160" s="94">
        <v>666364.45700000005</v>
      </c>
      <c r="H160" s="94">
        <v>195562.08300000001</v>
      </c>
    </row>
    <row r="161" spans="1:8" ht="15.95" customHeight="1">
      <c r="A161" s="121"/>
      <c r="B161" s="122">
        <f t="shared" si="0"/>
        <v>43770</v>
      </c>
      <c r="C161" s="94">
        <v>1566.4459999999999</v>
      </c>
      <c r="D161" s="94"/>
      <c r="E161" s="94">
        <v>6198.11</v>
      </c>
      <c r="F161" s="94"/>
      <c r="G161" s="94">
        <v>675302.52300000004</v>
      </c>
      <c r="H161" s="94">
        <v>195073.05100000001</v>
      </c>
    </row>
    <row r="162" spans="1:8" ht="15.95" customHeight="1">
      <c r="A162" s="142"/>
      <c r="B162" s="143">
        <f t="shared" si="0"/>
        <v>43800</v>
      </c>
      <c r="C162" s="144">
        <v>1322.9770000000001</v>
      </c>
      <c r="D162" s="144"/>
      <c r="E162" s="144">
        <v>6652.9949999999999</v>
      </c>
      <c r="F162" s="144"/>
      <c r="G162" s="144">
        <v>674471.69499999995</v>
      </c>
      <c r="H162" s="144">
        <v>194334.01500000001</v>
      </c>
    </row>
    <row r="163" spans="1:8" ht="15.95" customHeight="1">
      <c r="A163" s="121"/>
      <c r="B163" s="122">
        <f t="shared" si="0"/>
        <v>43831</v>
      </c>
      <c r="C163" s="94">
        <v>1976.9870000000001</v>
      </c>
      <c r="D163" s="94"/>
      <c r="E163" s="94">
        <v>6294.5150000000003</v>
      </c>
      <c r="F163" s="94"/>
      <c r="G163" s="94">
        <v>670571.18400000001</v>
      </c>
      <c r="H163" s="94">
        <v>193847.44200000001</v>
      </c>
    </row>
    <row r="164" spans="1:8" ht="15.95" customHeight="1">
      <c r="A164" s="121"/>
      <c r="B164" s="122">
        <f t="shared" si="0"/>
        <v>43862</v>
      </c>
      <c r="C164" s="94">
        <v>1777.4829999999999</v>
      </c>
      <c r="D164" s="94"/>
      <c r="E164" s="94">
        <v>6248.07912115</v>
      </c>
      <c r="F164" s="94"/>
      <c r="G164" s="94">
        <v>676472.93355736998</v>
      </c>
      <c r="H164" s="94">
        <v>193110.20639197002</v>
      </c>
    </row>
    <row r="165" spans="1:8" ht="15.95" customHeight="1">
      <c r="A165" s="121"/>
      <c r="B165" s="122">
        <f t="shared" si="0"/>
        <v>43891</v>
      </c>
      <c r="C165" s="94">
        <v>1646.374</v>
      </c>
      <c r="D165" s="94"/>
      <c r="E165" s="94">
        <v>6238.5110676900003</v>
      </c>
      <c r="F165" s="94"/>
      <c r="G165" s="94">
        <v>687097.01070564997</v>
      </c>
      <c r="H165" s="94">
        <v>193056.03093808002</v>
      </c>
    </row>
    <row r="166" spans="1:8" ht="15.95" customHeight="1">
      <c r="A166" s="121"/>
      <c r="B166" s="122">
        <f t="shared" si="0"/>
        <v>43922</v>
      </c>
      <c r="C166" s="94">
        <v>565.20399999999995</v>
      </c>
      <c r="D166" s="94"/>
      <c r="E166" s="94">
        <v>5698.69738796</v>
      </c>
      <c r="F166" s="94"/>
      <c r="G166" s="94">
        <v>700825.02508206002</v>
      </c>
      <c r="H166" s="94">
        <v>194577.86725359</v>
      </c>
    </row>
    <row r="167" spans="1:8" ht="15.95" customHeight="1">
      <c r="A167" s="121"/>
      <c r="B167" s="122">
        <f t="shared" si="0"/>
        <v>43952</v>
      </c>
      <c r="C167" s="94">
        <v>628.32399999999996</v>
      </c>
      <c r="D167" s="94"/>
      <c r="E167" s="94">
        <v>5102.1118924000002</v>
      </c>
      <c r="F167" s="94"/>
      <c r="G167" s="94">
        <v>718743.28352295991</v>
      </c>
      <c r="H167" s="94">
        <v>194852.26880895998</v>
      </c>
    </row>
    <row r="168" spans="1:8" ht="15.95" customHeight="1">
      <c r="A168" s="121"/>
      <c r="B168" s="122">
        <f t="shared" si="0"/>
        <v>43983</v>
      </c>
      <c r="C168" s="94">
        <v>995.79399999999998</v>
      </c>
      <c r="D168" s="94"/>
      <c r="E168" s="94">
        <v>5226.96822574</v>
      </c>
      <c r="F168" s="94"/>
      <c r="G168" s="94">
        <v>726456.14582251001</v>
      </c>
      <c r="H168" s="94">
        <v>193886.24119129</v>
      </c>
    </row>
    <row r="169" spans="1:8" ht="15.95" customHeight="1">
      <c r="A169" s="121"/>
      <c r="B169" s="122">
        <f t="shared" si="0"/>
        <v>44013</v>
      </c>
      <c r="C169" s="94">
        <v>1114.722</v>
      </c>
      <c r="D169" s="94"/>
      <c r="E169" s="94">
        <v>5104.7300821500003</v>
      </c>
      <c r="F169" s="94"/>
      <c r="G169" s="94">
        <v>736364.48560622998</v>
      </c>
      <c r="H169" s="94">
        <v>191539.84835813</v>
      </c>
    </row>
    <row r="170" spans="1:8" ht="15.95" customHeight="1">
      <c r="A170" s="121"/>
      <c r="B170" s="122">
        <f t="shared" si="0"/>
        <v>44044</v>
      </c>
      <c r="C170" s="94">
        <v>1145.2370000000001</v>
      </c>
      <c r="D170" s="94"/>
      <c r="E170" s="94">
        <v>4976.8190000000004</v>
      </c>
      <c r="F170" s="94"/>
      <c r="G170" s="94">
        <v>743662.34199999995</v>
      </c>
      <c r="H170" s="94">
        <v>190234.823</v>
      </c>
    </row>
    <row r="171" spans="1:8" ht="15.95" customHeight="1">
      <c r="A171" s="121"/>
      <c r="B171" s="122">
        <f t="shared" si="0"/>
        <v>44075</v>
      </c>
      <c r="C171" s="94">
        <v>1042.029</v>
      </c>
      <c r="D171" s="94"/>
      <c r="E171" s="94">
        <v>5184.0290000000005</v>
      </c>
      <c r="F171" s="94"/>
      <c r="G171" s="94">
        <v>746553.13199999998</v>
      </c>
      <c r="H171" s="94">
        <v>188597.20499999999</v>
      </c>
    </row>
    <row r="172" spans="1:8" ht="15.95" customHeight="1">
      <c r="A172" s="121"/>
      <c r="B172" s="122">
        <f t="shared" si="0"/>
        <v>44105</v>
      </c>
      <c r="C172" s="94">
        <v>940.68</v>
      </c>
      <c r="D172" s="94"/>
      <c r="E172" s="94">
        <v>5006.7190000000001</v>
      </c>
      <c r="F172" s="94"/>
      <c r="G172" s="94">
        <v>757750.89</v>
      </c>
      <c r="H172" s="94">
        <v>187503.77299999999</v>
      </c>
    </row>
    <row r="173" spans="1:8" ht="15.95" customHeight="1">
      <c r="A173" s="121"/>
      <c r="B173" s="122">
        <f t="shared" si="0"/>
        <v>44136</v>
      </c>
      <c r="C173" s="94">
        <v>874.33900000000006</v>
      </c>
      <c r="D173" s="94"/>
      <c r="E173" s="94">
        <v>5060.0749999999998</v>
      </c>
      <c r="F173" s="94"/>
      <c r="G173" s="94">
        <v>766401.42200000002</v>
      </c>
      <c r="H173" s="94">
        <v>186729.27900000001</v>
      </c>
    </row>
    <row r="174" spans="1:8" ht="15.95" customHeight="1">
      <c r="A174" s="121"/>
      <c r="B174" s="122">
        <f t="shared" si="0"/>
        <v>44166</v>
      </c>
      <c r="C174" s="94">
        <v>795.27099999999996</v>
      </c>
      <c r="D174" s="94"/>
      <c r="E174" s="94">
        <v>5014.6189999999997</v>
      </c>
      <c r="F174" s="94"/>
      <c r="G174" s="94">
        <v>784334.95499999996</v>
      </c>
      <c r="H174" s="94">
        <v>186163.342</v>
      </c>
    </row>
    <row r="175" spans="1:8" ht="15.95" customHeight="1">
      <c r="A175" s="121"/>
      <c r="B175" s="122">
        <f t="shared" si="0"/>
        <v>44197</v>
      </c>
      <c r="C175" s="94">
        <v>930.274</v>
      </c>
      <c r="D175" s="94"/>
      <c r="E175" s="94">
        <v>4860.2550000000001</v>
      </c>
      <c r="F175" s="94"/>
      <c r="G175" s="94">
        <v>806654.071</v>
      </c>
      <c r="H175" s="94">
        <v>190808.34099999999</v>
      </c>
    </row>
    <row r="176" spans="1:8" ht="15.95" customHeight="1">
      <c r="A176" s="121"/>
      <c r="B176" s="122">
        <f t="shared" si="0"/>
        <v>44228</v>
      </c>
      <c r="C176" s="94">
        <v>998.61300000000006</v>
      </c>
      <c r="D176" s="94"/>
      <c r="E176" s="94">
        <v>4820.99</v>
      </c>
      <c r="F176" s="94"/>
      <c r="G176" s="94">
        <v>824710.86899999995</v>
      </c>
      <c r="H176" s="94">
        <v>189788.57800000001</v>
      </c>
    </row>
    <row r="177" spans="1:8" ht="15.95" customHeight="1">
      <c r="A177" s="121"/>
      <c r="B177" s="122">
        <f t="shared" si="0"/>
        <v>44256</v>
      </c>
      <c r="C177" s="94">
        <v>1221.6569999999999</v>
      </c>
      <c r="D177" s="94"/>
      <c r="E177" s="94">
        <v>5070.3559999999998</v>
      </c>
      <c r="F177" s="94"/>
      <c r="G177" s="94">
        <v>838935.45799999998</v>
      </c>
      <c r="H177" s="94">
        <v>189477.01800000001</v>
      </c>
    </row>
    <row r="178" spans="1:8" ht="15.95" customHeight="1">
      <c r="A178" s="121"/>
      <c r="B178" s="122">
        <f t="shared" si="0"/>
        <v>44287</v>
      </c>
      <c r="C178" s="94">
        <v>1228.2239999999999</v>
      </c>
      <c r="D178" s="94"/>
      <c r="E178" s="94">
        <v>4683.3680000000004</v>
      </c>
      <c r="F178" s="94"/>
      <c r="G178" s="94">
        <v>854508.62399999995</v>
      </c>
      <c r="H178" s="94">
        <v>189289.049</v>
      </c>
    </row>
    <row r="179" spans="1:8" ht="15.95" customHeight="1">
      <c r="A179" s="121"/>
      <c r="B179" s="122">
        <f t="shared" si="0"/>
        <v>44317</v>
      </c>
      <c r="C179" s="94">
        <v>1307.99</v>
      </c>
      <c r="D179" s="94"/>
      <c r="E179" s="94">
        <v>4756.4359999999997</v>
      </c>
      <c r="F179" s="94"/>
      <c r="G179" s="94">
        <v>859114.45200000005</v>
      </c>
      <c r="H179" s="94">
        <v>187960.90700000001</v>
      </c>
    </row>
    <row r="180" spans="1:8" ht="15.95" customHeight="1">
      <c r="A180" s="121"/>
      <c r="B180" s="122">
        <f t="shared" si="0"/>
        <v>44348</v>
      </c>
      <c r="C180" s="94">
        <v>1446.998</v>
      </c>
      <c r="D180" s="94"/>
      <c r="E180" s="94">
        <v>5097.0879999999997</v>
      </c>
      <c r="F180" s="94"/>
      <c r="G180" s="94">
        <v>865915.777</v>
      </c>
      <c r="H180" s="94">
        <v>185910.35800000001</v>
      </c>
    </row>
    <row r="181" spans="1:8" ht="15.95" customHeight="1">
      <c r="A181" s="121"/>
      <c r="B181" s="122">
        <f t="shared" si="0"/>
        <v>44378</v>
      </c>
      <c r="C181" s="94">
        <v>1411.9949999999999</v>
      </c>
      <c r="D181" s="94"/>
      <c r="E181" s="94">
        <v>4924.92</v>
      </c>
      <c r="F181" s="94"/>
      <c r="G181" s="94">
        <v>871100.19299999997</v>
      </c>
      <c r="H181" s="94">
        <v>183906.14799999999</v>
      </c>
    </row>
    <row r="182" spans="1:8" ht="15.95" customHeight="1">
      <c r="A182" s="121"/>
      <c r="B182" s="122">
        <f t="shared" si="0"/>
        <v>44409</v>
      </c>
      <c r="C182" s="94">
        <v>1546.3119999999999</v>
      </c>
      <c r="D182" s="94"/>
      <c r="E182" s="94">
        <v>5155.2659999999996</v>
      </c>
      <c r="F182" s="94"/>
      <c r="G182" s="94">
        <v>871108.76199999999</v>
      </c>
      <c r="H182" s="94">
        <v>182083.75899999999</v>
      </c>
    </row>
    <row r="183" spans="1:8" ht="15.95" customHeight="1">
      <c r="A183" s="121"/>
      <c r="B183" s="122">
        <f t="shared" si="0"/>
        <v>44440</v>
      </c>
      <c r="C183" s="94">
        <v>1497.4670000000001</v>
      </c>
      <c r="D183" s="94"/>
      <c r="E183" s="94">
        <v>5067.009</v>
      </c>
      <c r="F183" s="94"/>
      <c r="G183" s="94">
        <v>880191.674</v>
      </c>
      <c r="H183" s="94">
        <v>180215.497</v>
      </c>
    </row>
    <row r="184" spans="1:8" ht="15.95" customHeight="1">
      <c r="A184" s="121"/>
      <c r="B184" s="122">
        <f t="shared" si="0"/>
        <v>44470</v>
      </c>
      <c r="C184" s="94">
        <v>1468.883</v>
      </c>
      <c r="D184" s="94"/>
      <c r="E184" s="94">
        <v>4937.152</v>
      </c>
      <c r="F184" s="94"/>
      <c r="G184" s="94">
        <v>887580.82400000002</v>
      </c>
      <c r="H184" s="94">
        <v>177956.15100000001</v>
      </c>
    </row>
    <row r="185" spans="1:8" ht="15.95" customHeight="1">
      <c r="A185" s="121"/>
      <c r="B185" s="122">
        <f t="shared" si="0"/>
        <v>44501</v>
      </c>
      <c r="C185" s="94">
        <v>1400.2280000000001</v>
      </c>
      <c r="D185" s="94"/>
      <c r="E185" s="94">
        <v>5189.1409999999996</v>
      </c>
      <c r="F185" s="94"/>
      <c r="G185" s="94">
        <v>887889.69799999997</v>
      </c>
      <c r="H185" s="94">
        <v>176071.99799999999</v>
      </c>
    </row>
    <row r="186" spans="1:8" ht="15.95" customHeight="1">
      <c r="A186" s="121"/>
      <c r="B186" s="122">
        <f t="shared" si="0"/>
        <v>44531</v>
      </c>
      <c r="C186" s="94">
        <v>1164.991</v>
      </c>
      <c r="D186" s="94"/>
      <c r="E186" s="94">
        <v>5216.2839999999997</v>
      </c>
      <c r="F186" s="94"/>
      <c r="G186" s="94">
        <v>898711.1</v>
      </c>
      <c r="H186" s="94">
        <v>174963.03700000001</v>
      </c>
    </row>
    <row r="187" spans="1:8" ht="15.95" customHeight="1">
      <c r="A187" s="121"/>
      <c r="B187" s="122">
        <f t="shared" si="0"/>
        <v>44562</v>
      </c>
      <c r="C187" s="94">
        <v>1585.7270000000001</v>
      </c>
      <c r="D187" s="94"/>
      <c r="E187" s="94">
        <v>5297.8180000000002</v>
      </c>
      <c r="F187" s="94"/>
      <c r="G187" s="94">
        <v>890264.35800000001</v>
      </c>
      <c r="H187" s="94">
        <v>173396.24600000001</v>
      </c>
    </row>
    <row r="188" spans="1:8" ht="15.95" customHeight="1">
      <c r="A188" s="121"/>
      <c r="B188" s="122">
        <f t="shared" si="0"/>
        <v>44593</v>
      </c>
      <c r="C188" s="94">
        <v>1441.2080000000001</v>
      </c>
      <c r="D188" s="94"/>
      <c r="E188" s="94">
        <v>5233.3639999999996</v>
      </c>
      <c r="F188" s="94"/>
      <c r="G188" s="94">
        <v>897327.52500000002</v>
      </c>
      <c r="H188" s="94">
        <v>172481.41099999999</v>
      </c>
    </row>
    <row r="189" spans="1:8" ht="15.95" customHeight="1">
      <c r="A189" s="121"/>
      <c r="B189" s="122">
        <f t="shared" si="0"/>
        <v>44621</v>
      </c>
      <c r="C189" s="94">
        <v>1669.88</v>
      </c>
      <c r="D189" s="94"/>
      <c r="E189" s="94">
        <v>5452.7250000000004</v>
      </c>
      <c r="F189" s="94"/>
      <c r="G189" s="94">
        <v>904935.147</v>
      </c>
      <c r="H189" s="94">
        <v>172367.163</v>
      </c>
    </row>
    <row r="190" spans="1:8" ht="15.95" customHeight="1">
      <c r="A190" s="121"/>
      <c r="B190" s="122">
        <f t="shared" si="0"/>
        <v>44652</v>
      </c>
      <c r="C190" s="94">
        <v>1627.308</v>
      </c>
      <c r="D190" s="94"/>
      <c r="E190" s="94">
        <v>5132.0140000000001</v>
      </c>
      <c r="F190" s="94"/>
      <c r="G190" s="94">
        <v>910704.99399999995</v>
      </c>
      <c r="H190" s="94">
        <v>172600.245</v>
      </c>
    </row>
    <row r="191" spans="1:8" ht="15.95" customHeight="1">
      <c r="A191" s="121"/>
      <c r="B191" s="122">
        <f t="shared" si="0"/>
        <v>44682</v>
      </c>
      <c r="C191" s="94">
        <v>1799.7550000000001</v>
      </c>
      <c r="D191" s="94"/>
      <c r="E191" s="94">
        <v>5441.9380000000001</v>
      </c>
      <c r="F191" s="94"/>
      <c r="G191" s="94">
        <v>906012.81700000004</v>
      </c>
      <c r="H191" s="94">
        <v>171660.54800000001</v>
      </c>
    </row>
    <row r="192" spans="1:8" ht="15.95" customHeight="1">
      <c r="A192" s="121"/>
      <c r="B192" s="122">
        <f t="shared" si="0"/>
        <v>44713</v>
      </c>
      <c r="C192" s="94">
        <v>1740.057325</v>
      </c>
      <c r="D192" s="94"/>
      <c r="E192" s="94">
        <v>5500.9392969999999</v>
      </c>
      <c r="F192" s="94"/>
      <c r="G192" s="94">
        <v>907147.60270799999</v>
      </c>
      <c r="H192" s="94">
        <v>172320.50135899999</v>
      </c>
    </row>
    <row r="193" spans="1:8" ht="15.95" customHeight="1">
      <c r="A193" s="121"/>
      <c r="B193" s="122">
        <f t="shared" si="0"/>
        <v>44743</v>
      </c>
      <c r="C193" s="94">
        <v>1842.5308909999999</v>
      </c>
      <c r="D193" s="94"/>
      <c r="E193" s="94">
        <v>5328.1321629999993</v>
      </c>
      <c r="F193" s="94"/>
      <c r="G193" s="94">
        <v>909203.49687199993</v>
      </c>
      <c r="H193" s="94">
        <v>172093.66994999998</v>
      </c>
    </row>
    <row r="194" spans="1:8" ht="15.95" customHeight="1">
      <c r="A194" s="121"/>
      <c r="B194" s="122">
        <f t="shared" si="0"/>
        <v>44774</v>
      </c>
      <c r="C194" s="94">
        <v>1760.4825460000002</v>
      </c>
      <c r="D194" s="94"/>
      <c r="E194" s="94">
        <v>5569.0061880000003</v>
      </c>
      <c r="F194" s="94"/>
      <c r="G194" s="94">
        <v>904209.43333299994</v>
      </c>
      <c r="H194" s="94">
        <v>171438.48379600001</v>
      </c>
    </row>
    <row r="195" spans="1:8" ht="15.95" customHeight="1">
      <c r="A195" s="121"/>
      <c r="B195" s="122">
        <f t="shared" si="0"/>
        <v>44805</v>
      </c>
      <c r="C195" s="94">
        <v>1682.81506896</v>
      </c>
      <c r="D195" s="94"/>
      <c r="E195" s="94">
        <v>5220.9290426000007</v>
      </c>
      <c r="F195" s="94"/>
      <c r="G195" s="94">
        <v>913424.05994009285</v>
      </c>
      <c r="H195" s="94">
        <v>171930.86494939204</v>
      </c>
    </row>
    <row r="196" spans="1:8" ht="15.95" customHeight="1">
      <c r="A196" s="124"/>
      <c r="B196" s="118"/>
      <c r="C196" s="125"/>
      <c r="D196" s="125"/>
      <c r="E196" s="125"/>
      <c r="F196" s="125"/>
      <c r="G196" s="125"/>
      <c r="H196" s="125"/>
    </row>
    <row r="197" spans="1:8" ht="12.95" customHeight="1">
      <c r="A197" s="126"/>
      <c r="B197" s="127"/>
      <c r="C197" s="103"/>
      <c r="D197" s="103"/>
      <c r="E197" s="103"/>
      <c r="F197" s="103"/>
      <c r="G197" s="103"/>
      <c r="H197" s="103"/>
    </row>
    <row r="198" spans="1:8" ht="15" customHeight="1">
      <c r="A198" s="128"/>
      <c r="B198" s="129"/>
      <c r="E198" s="130"/>
      <c r="F198" s="130"/>
      <c r="H198" s="108"/>
    </row>
    <row r="199" spans="1:8" ht="15" customHeight="1">
      <c r="A199" s="141" t="s">
        <v>83</v>
      </c>
      <c r="B199" s="129"/>
      <c r="C199" s="131"/>
      <c r="E199" s="130"/>
      <c r="F199" s="130"/>
      <c r="H199" s="109"/>
    </row>
    <row r="200" spans="1:8" ht="12.95" customHeight="1">
      <c r="A200" s="129" t="s">
        <v>79</v>
      </c>
      <c r="D200" s="132"/>
      <c r="E200" s="132"/>
      <c r="F200" s="132"/>
    </row>
    <row r="201" spans="1:8">
      <c r="A201" s="133"/>
      <c r="E201" s="135"/>
      <c r="F201" s="135"/>
    </row>
    <row r="202" spans="1:8" ht="18">
      <c r="B202" s="113"/>
    </row>
  </sheetData>
  <mergeCells count="3">
    <mergeCell ref="A2:B2"/>
    <mergeCell ref="A3:B3"/>
    <mergeCell ref="A4:B4"/>
  </mergeCells>
  <hyperlinks>
    <hyperlink ref="A4" location="Index!A1" display="Back to index" xr:uid="{974C852A-7A24-43CC-B391-34924E78CFE8}"/>
  </hyperlinks>
  <pageMargins left="0.39370078740157483" right="0.39370078740157483" top="0.59055118110236227" bottom="0.98425196850393704" header="0.51181102362204722" footer="0.51181102362204722"/>
  <pageSetup paperSize="9" scale="46" fitToHeight="0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BE5E7-2A36-48E6-A2E0-DF303B199643}">
  <sheetPr codeName="Sheet2"/>
  <dimension ref="A1:AI194"/>
  <sheetViews>
    <sheetView showGridLines="0" zoomScaleNormal="100" workbookViewId="0">
      <pane xSplit="2" ySplit="7" topLeftCell="I56" activePane="bottomRight" state="frozen"/>
      <selection activeCell="N77" sqref="N77"/>
      <selection pane="topRight" activeCell="N77" sqref="N77"/>
      <selection pane="bottomLeft" activeCell="N77" sqref="N77"/>
      <selection pane="bottomRight"/>
    </sheetView>
  </sheetViews>
  <sheetFormatPr defaultRowHeight="12.75"/>
  <cols>
    <col min="1" max="1" width="10.28515625" style="2" customWidth="1"/>
    <col min="2" max="2" width="20.7109375" style="5" customWidth="1"/>
    <col min="3" max="15" width="10.28515625" style="6" bestFit="1" customWidth="1"/>
    <col min="16" max="16" width="5" style="6" customWidth="1"/>
    <col min="17" max="29" width="10" style="6" customWidth="1"/>
    <col min="30" max="31" width="15.7109375" style="18" customWidth="1"/>
    <col min="32" max="32" width="10.85546875" style="6" bestFit="1" customWidth="1"/>
    <col min="33" max="35" width="10" style="6" customWidth="1"/>
    <col min="36" max="275" width="9.140625" style="2"/>
    <col min="276" max="276" width="5" style="2" customWidth="1"/>
    <col min="277" max="277" width="14.7109375" style="2" customWidth="1"/>
    <col min="278" max="278" width="8.5703125" style="2" customWidth="1"/>
    <col min="279" max="279" width="10" style="2" customWidth="1"/>
    <col min="280" max="280" width="1.5703125" style="2" customWidth="1"/>
    <col min="281" max="281" width="7.7109375" style="2" customWidth="1"/>
    <col min="282" max="282" width="9.7109375" style="2" customWidth="1"/>
    <col min="283" max="283" width="9.140625" style="2"/>
    <col min="284" max="284" width="7.5703125" style="2" customWidth="1"/>
    <col min="285" max="285" width="7.7109375" style="2" customWidth="1"/>
    <col min="286" max="286" width="9.140625" style="2" customWidth="1"/>
    <col min="287" max="287" width="8.42578125" style="2" customWidth="1"/>
    <col min="288" max="531" width="9.140625" style="2"/>
    <col min="532" max="532" width="5" style="2" customWidth="1"/>
    <col min="533" max="533" width="14.7109375" style="2" customWidth="1"/>
    <col min="534" max="534" width="8.5703125" style="2" customWidth="1"/>
    <col min="535" max="535" width="10" style="2" customWidth="1"/>
    <col min="536" max="536" width="1.5703125" style="2" customWidth="1"/>
    <col min="537" max="537" width="7.7109375" style="2" customWidth="1"/>
    <col min="538" max="538" width="9.7109375" style="2" customWidth="1"/>
    <col min="539" max="539" width="9.140625" style="2"/>
    <col min="540" max="540" width="7.5703125" style="2" customWidth="1"/>
    <col min="541" max="541" width="7.7109375" style="2" customWidth="1"/>
    <col min="542" max="542" width="9.140625" style="2" customWidth="1"/>
    <col min="543" max="543" width="8.42578125" style="2" customWidth="1"/>
    <col min="544" max="787" width="9.140625" style="2"/>
    <col min="788" max="788" width="5" style="2" customWidth="1"/>
    <col min="789" max="789" width="14.7109375" style="2" customWidth="1"/>
    <col min="790" max="790" width="8.5703125" style="2" customWidth="1"/>
    <col min="791" max="791" width="10" style="2" customWidth="1"/>
    <col min="792" max="792" width="1.5703125" style="2" customWidth="1"/>
    <col min="793" max="793" width="7.7109375" style="2" customWidth="1"/>
    <col min="794" max="794" width="9.7109375" style="2" customWidth="1"/>
    <col min="795" max="795" width="9.140625" style="2"/>
    <col min="796" max="796" width="7.5703125" style="2" customWidth="1"/>
    <col min="797" max="797" width="7.7109375" style="2" customWidth="1"/>
    <col min="798" max="798" width="9.140625" style="2" customWidth="1"/>
    <col min="799" max="799" width="8.42578125" style="2" customWidth="1"/>
    <col min="800" max="1043" width="9.140625" style="2"/>
    <col min="1044" max="1044" width="5" style="2" customWidth="1"/>
    <col min="1045" max="1045" width="14.7109375" style="2" customWidth="1"/>
    <col min="1046" max="1046" width="8.5703125" style="2" customWidth="1"/>
    <col min="1047" max="1047" width="10" style="2" customWidth="1"/>
    <col min="1048" max="1048" width="1.5703125" style="2" customWidth="1"/>
    <col min="1049" max="1049" width="7.7109375" style="2" customWidth="1"/>
    <col min="1050" max="1050" width="9.7109375" style="2" customWidth="1"/>
    <col min="1051" max="1051" width="9.140625" style="2"/>
    <col min="1052" max="1052" width="7.5703125" style="2" customWidth="1"/>
    <col min="1053" max="1053" width="7.7109375" style="2" customWidth="1"/>
    <col min="1054" max="1054" width="9.140625" style="2" customWidth="1"/>
    <col min="1055" max="1055" width="8.42578125" style="2" customWidth="1"/>
    <col min="1056" max="1299" width="9.140625" style="2"/>
    <col min="1300" max="1300" width="5" style="2" customWidth="1"/>
    <col min="1301" max="1301" width="14.7109375" style="2" customWidth="1"/>
    <col min="1302" max="1302" width="8.5703125" style="2" customWidth="1"/>
    <col min="1303" max="1303" width="10" style="2" customWidth="1"/>
    <col min="1304" max="1304" width="1.5703125" style="2" customWidth="1"/>
    <col min="1305" max="1305" width="7.7109375" style="2" customWidth="1"/>
    <col min="1306" max="1306" width="9.7109375" style="2" customWidth="1"/>
    <col min="1307" max="1307" width="9.140625" style="2"/>
    <col min="1308" max="1308" width="7.5703125" style="2" customWidth="1"/>
    <col min="1309" max="1309" width="7.7109375" style="2" customWidth="1"/>
    <col min="1310" max="1310" width="9.140625" style="2" customWidth="1"/>
    <col min="1311" max="1311" width="8.42578125" style="2" customWidth="1"/>
    <col min="1312" max="1555" width="9.140625" style="2"/>
    <col min="1556" max="1556" width="5" style="2" customWidth="1"/>
    <col min="1557" max="1557" width="14.7109375" style="2" customWidth="1"/>
    <col min="1558" max="1558" width="8.5703125" style="2" customWidth="1"/>
    <col min="1559" max="1559" width="10" style="2" customWidth="1"/>
    <col min="1560" max="1560" width="1.5703125" style="2" customWidth="1"/>
    <col min="1561" max="1561" width="7.7109375" style="2" customWidth="1"/>
    <col min="1562" max="1562" width="9.7109375" style="2" customWidth="1"/>
    <col min="1563" max="1563" width="9.140625" style="2"/>
    <col min="1564" max="1564" width="7.5703125" style="2" customWidth="1"/>
    <col min="1565" max="1565" width="7.7109375" style="2" customWidth="1"/>
    <col min="1566" max="1566" width="9.140625" style="2" customWidth="1"/>
    <col min="1567" max="1567" width="8.42578125" style="2" customWidth="1"/>
    <col min="1568" max="1811" width="9.140625" style="2"/>
    <col min="1812" max="1812" width="5" style="2" customWidth="1"/>
    <col min="1813" max="1813" width="14.7109375" style="2" customWidth="1"/>
    <col min="1814" max="1814" width="8.5703125" style="2" customWidth="1"/>
    <col min="1815" max="1815" width="10" style="2" customWidth="1"/>
    <col min="1816" max="1816" width="1.5703125" style="2" customWidth="1"/>
    <col min="1817" max="1817" width="7.7109375" style="2" customWidth="1"/>
    <col min="1818" max="1818" width="9.7109375" style="2" customWidth="1"/>
    <col min="1819" max="1819" width="9.140625" style="2"/>
    <col min="1820" max="1820" width="7.5703125" style="2" customWidth="1"/>
    <col min="1821" max="1821" width="7.7109375" style="2" customWidth="1"/>
    <col min="1822" max="1822" width="9.140625" style="2" customWidth="1"/>
    <col min="1823" max="1823" width="8.42578125" style="2" customWidth="1"/>
    <col min="1824" max="2067" width="9.140625" style="2"/>
    <col min="2068" max="2068" width="5" style="2" customWidth="1"/>
    <col min="2069" max="2069" width="14.7109375" style="2" customWidth="1"/>
    <col min="2070" max="2070" width="8.5703125" style="2" customWidth="1"/>
    <col min="2071" max="2071" width="10" style="2" customWidth="1"/>
    <col min="2072" max="2072" width="1.5703125" style="2" customWidth="1"/>
    <col min="2073" max="2073" width="7.7109375" style="2" customWidth="1"/>
    <col min="2074" max="2074" width="9.7109375" style="2" customWidth="1"/>
    <col min="2075" max="2075" width="9.140625" style="2"/>
    <col min="2076" max="2076" width="7.5703125" style="2" customWidth="1"/>
    <col min="2077" max="2077" width="7.7109375" style="2" customWidth="1"/>
    <col min="2078" max="2078" width="9.140625" style="2" customWidth="1"/>
    <col min="2079" max="2079" width="8.42578125" style="2" customWidth="1"/>
    <col min="2080" max="2323" width="9.140625" style="2"/>
    <col min="2324" max="2324" width="5" style="2" customWidth="1"/>
    <col min="2325" max="2325" width="14.7109375" style="2" customWidth="1"/>
    <col min="2326" max="2326" width="8.5703125" style="2" customWidth="1"/>
    <col min="2327" max="2327" width="10" style="2" customWidth="1"/>
    <col min="2328" max="2328" width="1.5703125" style="2" customWidth="1"/>
    <col min="2329" max="2329" width="7.7109375" style="2" customWidth="1"/>
    <col min="2330" max="2330" width="9.7109375" style="2" customWidth="1"/>
    <col min="2331" max="2331" width="9.140625" style="2"/>
    <col min="2332" max="2332" width="7.5703125" style="2" customWidth="1"/>
    <col min="2333" max="2333" width="7.7109375" style="2" customWidth="1"/>
    <col min="2334" max="2334" width="9.140625" style="2" customWidth="1"/>
    <col min="2335" max="2335" width="8.42578125" style="2" customWidth="1"/>
    <col min="2336" max="2579" width="9.140625" style="2"/>
    <col min="2580" max="2580" width="5" style="2" customWidth="1"/>
    <col min="2581" max="2581" width="14.7109375" style="2" customWidth="1"/>
    <col min="2582" max="2582" width="8.5703125" style="2" customWidth="1"/>
    <col min="2583" max="2583" width="10" style="2" customWidth="1"/>
    <col min="2584" max="2584" width="1.5703125" style="2" customWidth="1"/>
    <col min="2585" max="2585" width="7.7109375" style="2" customWidth="1"/>
    <col min="2586" max="2586" width="9.7109375" style="2" customWidth="1"/>
    <col min="2587" max="2587" width="9.140625" style="2"/>
    <col min="2588" max="2588" width="7.5703125" style="2" customWidth="1"/>
    <col min="2589" max="2589" width="7.7109375" style="2" customWidth="1"/>
    <col min="2590" max="2590" width="9.140625" style="2" customWidth="1"/>
    <col min="2591" max="2591" width="8.42578125" style="2" customWidth="1"/>
    <col min="2592" max="2835" width="9.140625" style="2"/>
    <col min="2836" max="2836" width="5" style="2" customWidth="1"/>
    <col min="2837" max="2837" width="14.7109375" style="2" customWidth="1"/>
    <col min="2838" max="2838" width="8.5703125" style="2" customWidth="1"/>
    <col min="2839" max="2839" width="10" style="2" customWidth="1"/>
    <col min="2840" max="2840" width="1.5703125" style="2" customWidth="1"/>
    <col min="2841" max="2841" width="7.7109375" style="2" customWidth="1"/>
    <col min="2842" max="2842" width="9.7109375" style="2" customWidth="1"/>
    <col min="2843" max="2843" width="9.140625" style="2"/>
    <col min="2844" max="2844" width="7.5703125" style="2" customWidth="1"/>
    <col min="2845" max="2845" width="7.7109375" style="2" customWidth="1"/>
    <col min="2846" max="2846" width="9.140625" style="2" customWidth="1"/>
    <col min="2847" max="2847" width="8.42578125" style="2" customWidth="1"/>
    <col min="2848" max="3091" width="9.140625" style="2"/>
    <col min="3092" max="3092" width="5" style="2" customWidth="1"/>
    <col min="3093" max="3093" width="14.7109375" style="2" customWidth="1"/>
    <col min="3094" max="3094" width="8.5703125" style="2" customWidth="1"/>
    <col min="3095" max="3095" width="10" style="2" customWidth="1"/>
    <col min="3096" max="3096" width="1.5703125" style="2" customWidth="1"/>
    <col min="3097" max="3097" width="7.7109375" style="2" customWidth="1"/>
    <col min="3098" max="3098" width="9.7109375" style="2" customWidth="1"/>
    <col min="3099" max="3099" width="9.140625" style="2"/>
    <col min="3100" max="3100" width="7.5703125" style="2" customWidth="1"/>
    <col min="3101" max="3101" width="7.7109375" style="2" customWidth="1"/>
    <col min="3102" max="3102" width="9.140625" style="2" customWidth="1"/>
    <col min="3103" max="3103" width="8.42578125" style="2" customWidth="1"/>
    <col min="3104" max="3347" width="9.140625" style="2"/>
    <col min="3348" max="3348" width="5" style="2" customWidth="1"/>
    <col min="3349" max="3349" width="14.7109375" style="2" customWidth="1"/>
    <col min="3350" max="3350" width="8.5703125" style="2" customWidth="1"/>
    <col min="3351" max="3351" width="10" style="2" customWidth="1"/>
    <col min="3352" max="3352" width="1.5703125" style="2" customWidth="1"/>
    <col min="3353" max="3353" width="7.7109375" style="2" customWidth="1"/>
    <col min="3354" max="3354" width="9.7109375" style="2" customWidth="1"/>
    <col min="3355" max="3355" width="9.140625" style="2"/>
    <col min="3356" max="3356" width="7.5703125" style="2" customWidth="1"/>
    <col min="3357" max="3357" width="7.7109375" style="2" customWidth="1"/>
    <col min="3358" max="3358" width="9.140625" style="2" customWidth="1"/>
    <col min="3359" max="3359" width="8.42578125" style="2" customWidth="1"/>
    <col min="3360" max="3603" width="9.140625" style="2"/>
    <col min="3604" max="3604" width="5" style="2" customWidth="1"/>
    <col min="3605" max="3605" width="14.7109375" style="2" customWidth="1"/>
    <col min="3606" max="3606" width="8.5703125" style="2" customWidth="1"/>
    <col min="3607" max="3607" width="10" style="2" customWidth="1"/>
    <col min="3608" max="3608" width="1.5703125" style="2" customWidth="1"/>
    <col min="3609" max="3609" width="7.7109375" style="2" customWidth="1"/>
    <col min="3610" max="3610" width="9.7109375" style="2" customWidth="1"/>
    <col min="3611" max="3611" width="9.140625" style="2"/>
    <col min="3612" max="3612" width="7.5703125" style="2" customWidth="1"/>
    <col min="3613" max="3613" width="7.7109375" style="2" customWidth="1"/>
    <col min="3614" max="3614" width="9.140625" style="2" customWidth="1"/>
    <col min="3615" max="3615" width="8.42578125" style="2" customWidth="1"/>
    <col min="3616" max="3859" width="9.140625" style="2"/>
    <col min="3860" max="3860" width="5" style="2" customWidth="1"/>
    <col min="3861" max="3861" width="14.7109375" style="2" customWidth="1"/>
    <col min="3862" max="3862" width="8.5703125" style="2" customWidth="1"/>
    <col min="3863" max="3863" width="10" style="2" customWidth="1"/>
    <col min="3864" max="3864" width="1.5703125" style="2" customWidth="1"/>
    <col min="3865" max="3865" width="7.7109375" style="2" customWidth="1"/>
    <col min="3866" max="3866" width="9.7109375" style="2" customWidth="1"/>
    <col min="3867" max="3867" width="9.140625" style="2"/>
    <col min="3868" max="3868" width="7.5703125" style="2" customWidth="1"/>
    <col min="3869" max="3869" width="7.7109375" style="2" customWidth="1"/>
    <col min="3870" max="3870" width="9.140625" style="2" customWidth="1"/>
    <col min="3871" max="3871" width="8.42578125" style="2" customWidth="1"/>
    <col min="3872" max="4115" width="9.140625" style="2"/>
    <col min="4116" max="4116" width="5" style="2" customWidth="1"/>
    <col min="4117" max="4117" width="14.7109375" style="2" customWidth="1"/>
    <col min="4118" max="4118" width="8.5703125" style="2" customWidth="1"/>
    <col min="4119" max="4119" width="10" style="2" customWidth="1"/>
    <col min="4120" max="4120" width="1.5703125" style="2" customWidth="1"/>
    <col min="4121" max="4121" width="7.7109375" style="2" customWidth="1"/>
    <col min="4122" max="4122" width="9.7109375" style="2" customWidth="1"/>
    <col min="4123" max="4123" width="9.140625" style="2"/>
    <col min="4124" max="4124" width="7.5703125" style="2" customWidth="1"/>
    <col min="4125" max="4125" width="7.7109375" style="2" customWidth="1"/>
    <col min="4126" max="4126" width="9.140625" style="2" customWidth="1"/>
    <col min="4127" max="4127" width="8.42578125" style="2" customWidth="1"/>
    <col min="4128" max="4371" width="9.140625" style="2"/>
    <col min="4372" max="4372" width="5" style="2" customWidth="1"/>
    <col min="4373" max="4373" width="14.7109375" style="2" customWidth="1"/>
    <col min="4374" max="4374" width="8.5703125" style="2" customWidth="1"/>
    <col min="4375" max="4375" width="10" style="2" customWidth="1"/>
    <col min="4376" max="4376" width="1.5703125" style="2" customWidth="1"/>
    <col min="4377" max="4377" width="7.7109375" style="2" customWidth="1"/>
    <col min="4378" max="4378" width="9.7109375" style="2" customWidth="1"/>
    <col min="4379" max="4379" width="9.140625" style="2"/>
    <col min="4380" max="4380" width="7.5703125" style="2" customWidth="1"/>
    <col min="4381" max="4381" width="7.7109375" style="2" customWidth="1"/>
    <col min="4382" max="4382" width="9.140625" style="2" customWidth="1"/>
    <col min="4383" max="4383" width="8.42578125" style="2" customWidth="1"/>
    <col min="4384" max="4627" width="9.140625" style="2"/>
    <col min="4628" max="4628" width="5" style="2" customWidth="1"/>
    <col min="4629" max="4629" width="14.7109375" style="2" customWidth="1"/>
    <col min="4630" max="4630" width="8.5703125" style="2" customWidth="1"/>
    <col min="4631" max="4631" width="10" style="2" customWidth="1"/>
    <col min="4632" max="4632" width="1.5703125" style="2" customWidth="1"/>
    <col min="4633" max="4633" width="7.7109375" style="2" customWidth="1"/>
    <col min="4634" max="4634" width="9.7109375" style="2" customWidth="1"/>
    <col min="4635" max="4635" width="9.140625" style="2"/>
    <col min="4636" max="4636" width="7.5703125" style="2" customWidth="1"/>
    <col min="4637" max="4637" width="7.7109375" style="2" customWidth="1"/>
    <col min="4638" max="4638" width="9.140625" style="2" customWidth="1"/>
    <col min="4639" max="4639" width="8.42578125" style="2" customWidth="1"/>
    <col min="4640" max="4883" width="9.140625" style="2"/>
    <col min="4884" max="4884" width="5" style="2" customWidth="1"/>
    <col min="4885" max="4885" width="14.7109375" style="2" customWidth="1"/>
    <col min="4886" max="4886" width="8.5703125" style="2" customWidth="1"/>
    <col min="4887" max="4887" width="10" style="2" customWidth="1"/>
    <col min="4888" max="4888" width="1.5703125" style="2" customWidth="1"/>
    <col min="4889" max="4889" width="7.7109375" style="2" customWidth="1"/>
    <col min="4890" max="4890" width="9.7109375" style="2" customWidth="1"/>
    <col min="4891" max="4891" width="9.140625" style="2"/>
    <col min="4892" max="4892" width="7.5703125" style="2" customWidth="1"/>
    <col min="4893" max="4893" width="7.7109375" style="2" customWidth="1"/>
    <col min="4894" max="4894" width="9.140625" style="2" customWidth="1"/>
    <col min="4895" max="4895" width="8.42578125" style="2" customWidth="1"/>
    <col min="4896" max="5139" width="9.140625" style="2"/>
    <col min="5140" max="5140" width="5" style="2" customWidth="1"/>
    <col min="5141" max="5141" width="14.7109375" style="2" customWidth="1"/>
    <col min="5142" max="5142" width="8.5703125" style="2" customWidth="1"/>
    <col min="5143" max="5143" width="10" style="2" customWidth="1"/>
    <col min="5144" max="5144" width="1.5703125" style="2" customWidth="1"/>
    <col min="5145" max="5145" width="7.7109375" style="2" customWidth="1"/>
    <col min="5146" max="5146" width="9.7109375" style="2" customWidth="1"/>
    <col min="5147" max="5147" width="9.140625" style="2"/>
    <col min="5148" max="5148" width="7.5703125" style="2" customWidth="1"/>
    <col min="5149" max="5149" width="7.7109375" style="2" customWidth="1"/>
    <col min="5150" max="5150" width="9.140625" style="2" customWidth="1"/>
    <col min="5151" max="5151" width="8.42578125" style="2" customWidth="1"/>
    <col min="5152" max="5395" width="9.140625" style="2"/>
    <col min="5396" max="5396" width="5" style="2" customWidth="1"/>
    <col min="5397" max="5397" width="14.7109375" style="2" customWidth="1"/>
    <col min="5398" max="5398" width="8.5703125" style="2" customWidth="1"/>
    <col min="5399" max="5399" width="10" style="2" customWidth="1"/>
    <col min="5400" max="5400" width="1.5703125" style="2" customWidth="1"/>
    <col min="5401" max="5401" width="7.7109375" style="2" customWidth="1"/>
    <col min="5402" max="5402" width="9.7109375" style="2" customWidth="1"/>
    <col min="5403" max="5403" width="9.140625" style="2"/>
    <col min="5404" max="5404" width="7.5703125" style="2" customWidth="1"/>
    <col min="5405" max="5405" width="7.7109375" style="2" customWidth="1"/>
    <col min="5406" max="5406" width="9.140625" style="2" customWidth="1"/>
    <col min="5407" max="5407" width="8.42578125" style="2" customWidth="1"/>
    <col min="5408" max="5651" width="9.140625" style="2"/>
    <col min="5652" max="5652" width="5" style="2" customWidth="1"/>
    <col min="5653" max="5653" width="14.7109375" style="2" customWidth="1"/>
    <col min="5654" max="5654" width="8.5703125" style="2" customWidth="1"/>
    <col min="5655" max="5655" width="10" style="2" customWidth="1"/>
    <col min="5656" max="5656" width="1.5703125" style="2" customWidth="1"/>
    <col min="5657" max="5657" width="7.7109375" style="2" customWidth="1"/>
    <col min="5658" max="5658" width="9.7109375" style="2" customWidth="1"/>
    <col min="5659" max="5659" width="9.140625" style="2"/>
    <col min="5660" max="5660" width="7.5703125" style="2" customWidth="1"/>
    <col min="5661" max="5661" width="7.7109375" style="2" customWidth="1"/>
    <col min="5662" max="5662" width="9.140625" style="2" customWidth="1"/>
    <col min="5663" max="5663" width="8.42578125" style="2" customWidth="1"/>
    <col min="5664" max="5907" width="9.140625" style="2"/>
    <col min="5908" max="5908" width="5" style="2" customWidth="1"/>
    <col min="5909" max="5909" width="14.7109375" style="2" customWidth="1"/>
    <col min="5910" max="5910" width="8.5703125" style="2" customWidth="1"/>
    <col min="5911" max="5911" width="10" style="2" customWidth="1"/>
    <col min="5912" max="5912" width="1.5703125" style="2" customWidth="1"/>
    <col min="5913" max="5913" width="7.7109375" style="2" customWidth="1"/>
    <col min="5914" max="5914" width="9.7109375" style="2" customWidth="1"/>
    <col min="5915" max="5915" width="9.140625" style="2"/>
    <col min="5916" max="5916" width="7.5703125" style="2" customWidth="1"/>
    <col min="5917" max="5917" width="7.7109375" style="2" customWidth="1"/>
    <col min="5918" max="5918" width="9.140625" style="2" customWidth="1"/>
    <col min="5919" max="5919" width="8.42578125" style="2" customWidth="1"/>
    <col min="5920" max="6163" width="9.140625" style="2"/>
    <col min="6164" max="6164" width="5" style="2" customWidth="1"/>
    <col min="6165" max="6165" width="14.7109375" style="2" customWidth="1"/>
    <col min="6166" max="6166" width="8.5703125" style="2" customWidth="1"/>
    <col min="6167" max="6167" width="10" style="2" customWidth="1"/>
    <col min="6168" max="6168" width="1.5703125" style="2" customWidth="1"/>
    <col min="6169" max="6169" width="7.7109375" style="2" customWidth="1"/>
    <col min="6170" max="6170" width="9.7109375" style="2" customWidth="1"/>
    <col min="6171" max="6171" width="9.140625" style="2"/>
    <col min="6172" max="6172" width="7.5703125" style="2" customWidth="1"/>
    <col min="6173" max="6173" width="7.7109375" style="2" customWidth="1"/>
    <col min="6174" max="6174" width="9.140625" style="2" customWidth="1"/>
    <col min="6175" max="6175" width="8.42578125" style="2" customWidth="1"/>
    <col min="6176" max="6419" width="9.140625" style="2"/>
    <col min="6420" max="6420" width="5" style="2" customWidth="1"/>
    <col min="6421" max="6421" width="14.7109375" style="2" customWidth="1"/>
    <col min="6422" max="6422" width="8.5703125" style="2" customWidth="1"/>
    <col min="6423" max="6423" width="10" style="2" customWidth="1"/>
    <col min="6424" max="6424" width="1.5703125" style="2" customWidth="1"/>
    <col min="6425" max="6425" width="7.7109375" style="2" customWidth="1"/>
    <col min="6426" max="6426" width="9.7109375" style="2" customWidth="1"/>
    <col min="6427" max="6427" width="9.140625" style="2"/>
    <col min="6428" max="6428" width="7.5703125" style="2" customWidth="1"/>
    <col min="6429" max="6429" width="7.7109375" style="2" customWidth="1"/>
    <col min="6430" max="6430" width="9.140625" style="2" customWidth="1"/>
    <col min="6431" max="6431" width="8.42578125" style="2" customWidth="1"/>
    <col min="6432" max="6675" width="9.140625" style="2"/>
    <col min="6676" max="6676" width="5" style="2" customWidth="1"/>
    <col min="6677" max="6677" width="14.7109375" style="2" customWidth="1"/>
    <col min="6678" max="6678" width="8.5703125" style="2" customWidth="1"/>
    <col min="6679" max="6679" width="10" style="2" customWidth="1"/>
    <col min="6680" max="6680" width="1.5703125" style="2" customWidth="1"/>
    <col min="6681" max="6681" width="7.7109375" style="2" customWidth="1"/>
    <col min="6682" max="6682" width="9.7109375" style="2" customWidth="1"/>
    <col min="6683" max="6683" width="9.140625" style="2"/>
    <col min="6684" max="6684" width="7.5703125" style="2" customWidth="1"/>
    <col min="6685" max="6685" width="7.7109375" style="2" customWidth="1"/>
    <col min="6686" max="6686" width="9.140625" style="2" customWidth="1"/>
    <col min="6687" max="6687" width="8.42578125" style="2" customWidth="1"/>
    <col min="6688" max="6931" width="9.140625" style="2"/>
    <col min="6932" max="6932" width="5" style="2" customWidth="1"/>
    <col min="6933" max="6933" width="14.7109375" style="2" customWidth="1"/>
    <col min="6934" max="6934" width="8.5703125" style="2" customWidth="1"/>
    <col min="6935" max="6935" width="10" style="2" customWidth="1"/>
    <col min="6936" max="6936" width="1.5703125" style="2" customWidth="1"/>
    <col min="6937" max="6937" width="7.7109375" style="2" customWidth="1"/>
    <col min="6938" max="6938" width="9.7109375" style="2" customWidth="1"/>
    <col min="6939" max="6939" width="9.140625" style="2"/>
    <col min="6940" max="6940" width="7.5703125" style="2" customWidth="1"/>
    <col min="6941" max="6941" width="7.7109375" style="2" customWidth="1"/>
    <col min="6942" max="6942" width="9.140625" style="2" customWidth="1"/>
    <col min="6943" max="6943" width="8.42578125" style="2" customWidth="1"/>
    <col min="6944" max="7187" width="9.140625" style="2"/>
    <col min="7188" max="7188" width="5" style="2" customWidth="1"/>
    <col min="7189" max="7189" width="14.7109375" style="2" customWidth="1"/>
    <col min="7190" max="7190" width="8.5703125" style="2" customWidth="1"/>
    <col min="7191" max="7191" width="10" style="2" customWidth="1"/>
    <col min="7192" max="7192" width="1.5703125" style="2" customWidth="1"/>
    <col min="7193" max="7193" width="7.7109375" style="2" customWidth="1"/>
    <col min="7194" max="7194" width="9.7109375" style="2" customWidth="1"/>
    <col min="7195" max="7195" width="9.140625" style="2"/>
    <col min="7196" max="7196" width="7.5703125" style="2" customWidth="1"/>
    <col min="7197" max="7197" width="7.7109375" style="2" customWidth="1"/>
    <col min="7198" max="7198" width="9.140625" style="2" customWidth="1"/>
    <col min="7199" max="7199" width="8.42578125" style="2" customWidth="1"/>
    <col min="7200" max="7443" width="9.140625" style="2"/>
    <col min="7444" max="7444" width="5" style="2" customWidth="1"/>
    <col min="7445" max="7445" width="14.7109375" style="2" customWidth="1"/>
    <col min="7446" max="7446" width="8.5703125" style="2" customWidth="1"/>
    <col min="7447" max="7447" width="10" style="2" customWidth="1"/>
    <col min="7448" max="7448" width="1.5703125" style="2" customWidth="1"/>
    <col min="7449" max="7449" width="7.7109375" style="2" customWidth="1"/>
    <col min="7450" max="7450" width="9.7109375" style="2" customWidth="1"/>
    <col min="7451" max="7451" width="9.140625" style="2"/>
    <col min="7452" max="7452" width="7.5703125" style="2" customWidth="1"/>
    <col min="7453" max="7453" width="7.7109375" style="2" customWidth="1"/>
    <col min="7454" max="7454" width="9.140625" style="2" customWidth="1"/>
    <col min="7455" max="7455" width="8.42578125" style="2" customWidth="1"/>
    <col min="7456" max="7699" width="9.140625" style="2"/>
    <col min="7700" max="7700" width="5" style="2" customWidth="1"/>
    <col min="7701" max="7701" width="14.7109375" style="2" customWidth="1"/>
    <col min="7702" max="7702" width="8.5703125" style="2" customWidth="1"/>
    <col min="7703" max="7703" width="10" style="2" customWidth="1"/>
    <col min="7704" max="7704" width="1.5703125" style="2" customWidth="1"/>
    <col min="7705" max="7705" width="7.7109375" style="2" customWidth="1"/>
    <col min="7706" max="7706" width="9.7109375" style="2" customWidth="1"/>
    <col min="7707" max="7707" width="9.140625" style="2"/>
    <col min="7708" max="7708" width="7.5703125" style="2" customWidth="1"/>
    <col min="7709" max="7709" width="7.7109375" style="2" customWidth="1"/>
    <col min="7710" max="7710" width="9.140625" style="2" customWidth="1"/>
    <col min="7711" max="7711" width="8.42578125" style="2" customWidth="1"/>
    <col min="7712" max="7955" width="9.140625" style="2"/>
    <col min="7956" max="7956" width="5" style="2" customWidth="1"/>
    <col min="7957" max="7957" width="14.7109375" style="2" customWidth="1"/>
    <col min="7958" max="7958" width="8.5703125" style="2" customWidth="1"/>
    <col min="7959" max="7959" width="10" style="2" customWidth="1"/>
    <col min="7960" max="7960" width="1.5703125" style="2" customWidth="1"/>
    <col min="7961" max="7961" width="7.7109375" style="2" customWidth="1"/>
    <col min="7962" max="7962" width="9.7109375" style="2" customWidth="1"/>
    <col min="7963" max="7963" width="9.140625" style="2"/>
    <col min="7964" max="7964" width="7.5703125" style="2" customWidth="1"/>
    <col min="7965" max="7965" width="7.7109375" style="2" customWidth="1"/>
    <col min="7966" max="7966" width="9.140625" style="2" customWidth="1"/>
    <col min="7967" max="7967" width="8.42578125" style="2" customWidth="1"/>
    <col min="7968" max="8211" width="9.140625" style="2"/>
    <col min="8212" max="8212" width="5" style="2" customWidth="1"/>
    <col min="8213" max="8213" width="14.7109375" style="2" customWidth="1"/>
    <col min="8214" max="8214" width="8.5703125" style="2" customWidth="1"/>
    <col min="8215" max="8215" width="10" style="2" customWidth="1"/>
    <col min="8216" max="8216" width="1.5703125" style="2" customWidth="1"/>
    <col min="8217" max="8217" width="7.7109375" style="2" customWidth="1"/>
    <col min="8218" max="8218" width="9.7109375" style="2" customWidth="1"/>
    <col min="8219" max="8219" width="9.140625" style="2"/>
    <col min="8220" max="8220" width="7.5703125" style="2" customWidth="1"/>
    <col min="8221" max="8221" width="7.7109375" style="2" customWidth="1"/>
    <col min="8222" max="8222" width="9.140625" style="2" customWidth="1"/>
    <col min="8223" max="8223" width="8.42578125" style="2" customWidth="1"/>
    <col min="8224" max="8467" width="9.140625" style="2"/>
    <col min="8468" max="8468" width="5" style="2" customWidth="1"/>
    <col min="8469" max="8469" width="14.7109375" style="2" customWidth="1"/>
    <col min="8470" max="8470" width="8.5703125" style="2" customWidth="1"/>
    <col min="8471" max="8471" width="10" style="2" customWidth="1"/>
    <col min="8472" max="8472" width="1.5703125" style="2" customWidth="1"/>
    <col min="8473" max="8473" width="7.7109375" style="2" customWidth="1"/>
    <col min="8474" max="8474" width="9.7109375" style="2" customWidth="1"/>
    <col min="8475" max="8475" width="9.140625" style="2"/>
    <col min="8476" max="8476" width="7.5703125" style="2" customWidth="1"/>
    <col min="8477" max="8477" width="7.7109375" style="2" customWidth="1"/>
    <col min="8478" max="8478" width="9.140625" style="2" customWidth="1"/>
    <col min="8479" max="8479" width="8.42578125" style="2" customWidth="1"/>
    <col min="8480" max="8723" width="9.140625" style="2"/>
    <col min="8724" max="8724" width="5" style="2" customWidth="1"/>
    <col min="8725" max="8725" width="14.7109375" style="2" customWidth="1"/>
    <col min="8726" max="8726" width="8.5703125" style="2" customWidth="1"/>
    <col min="8727" max="8727" width="10" style="2" customWidth="1"/>
    <col min="8728" max="8728" width="1.5703125" style="2" customWidth="1"/>
    <col min="8729" max="8729" width="7.7109375" style="2" customWidth="1"/>
    <col min="8730" max="8730" width="9.7109375" style="2" customWidth="1"/>
    <col min="8731" max="8731" width="9.140625" style="2"/>
    <col min="8732" max="8732" width="7.5703125" style="2" customWidth="1"/>
    <col min="8733" max="8733" width="7.7109375" style="2" customWidth="1"/>
    <col min="8734" max="8734" width="9.140625" style="2" customWidth="1"/>
    <col min="8735" max="8735" width="8.42578125" style="2" customWidth="1"/>
    <col min="8736" max="8979" width="9.140625" style="2"/>
    <col min="8980" max="8980" width="5" style="2" customWidth="1"/>
    <col min="8981" max="8981" width="14.7109375" style="2" customWidth="1"/>
    <col min="8982" max="8982" width="8.5703125" style="2" customWidth="1"/>
    <col min="8983" max="8983" width="10" style="2" customWidth="1"/>
    <col min="8984" max="8984" width="1.5703125" style="2" customWidth="1"/>
    <col min="8985" max="8985" width="7.7109375" style="2" customWidth="1"/>
    <col min="8986" max="8986" width="9.7109375" style="2" customWidth="1"/>
    <col min="8987" max="8987" width="9.140625" style="2"/>
    <col min="8988" max="8988" width="7.5703125" style="2" customWidth="1"/>
    <col min="8989" max="8989" width="7.7109375" style="2" customWidth="1"/>
    <col min="8990" max="8990" width="9.140625" style="2" customWidth="1"/>
    <col min="8991" max="8991" width="8.42578125" style="2" customWidth="1"/>
    <col min="8992" max="9235" width="9.140625" style="2"/>
    <col min="9236" max="9236" width="5" style="2" customWidth="1"/>
    <col min="9237" max="9237" width="14.7109375" style="2" customWidth="1"/>
    <col min="9238" max="9238" width="8.5703125" style="2" customWidth="1"/>
    <col min="9239" max="9239" width="10" style="2" customWidth="1"/>
    <col min="9240" max="9240" width="1.5703125" style="2" customWidth="1"/>
    <col min="9241" max="9241" width="7.7109375" style="2" customWidth="1"/>
    <col min="9242" max="9242" width="9.7109375" style="2" customWidth="1"/>
    <col min="9243" max="9243" width="9.140625" style="2"/>
    <col min="9244" max="9244" width="7.5703125" style="2" customWidth="1"/>
    <col min="9245" max="9245" width="7.7109375" style="2" customWidth="1"/>
    <col min="9246" max="9246" width="9.140625" style="2" customWidth="1"/>
    <col min="9247" max="9247" width="8.42578125" style="2" customWidth="1"/>
    <col min="9248" max="9491" width="9.140625" style="2"/>
    <col min="9492" max="9492" width="5" style="2" customWidth="1"/>
    <col min="9493" max="9493" width="14.7109375" style="2" customWidth="1"/>
    <col min="9494" max="9494" width="8.5703125" style="2" customWidth="1"/>
    <col min="9495" max="9495" width="10" style="2" customWidth="1"/>
    <col min="9496" max="9496" width="1.5703125" style="2" customWidth="1"/>
    <col min="9497" max="9497" width="7.7109375" style="2" customWidth="1"/>
    <col min="9498" max="9498" width="9.7109375" style="2" customWidth="1"/>
    <col min="9499" max="9499" width="9.140625" style="2"/>
    <col min="9500" max="9500" width="7.5703125" style="2" customWidth="1"/>
    <col min="9501" max="9501" width="7.7109375" style="2" customWidth="1"/>
    <col min="9502" max="9502" width="9.140625" style="2" customWidth="1"/>
    <col min="9503" max="9503" width="8.42578125" style="2" customWidth="1"/>
    <col min="9504" max="9747" width="9.140625" style="2"/>
    <col min="9748" max="9748" width="5" style="2" customWidth="1"/>
    <col min="9749" max="9749" width="14.7109375" style="2" customWidth="1"/>
    <col min="9750" max="9750" width="8.5703125" style="2" customWidth="1"/>
    <col min="9751" max="9751" width="10" style="2" customWidth="1"/>
    <col min="9752" max="9752" width="1.5703125" style="2" customWidth="1"/>
    <col min="9753" max="9753" width="7.7109375" style="2" customWidth="1"/>
    <col min="9754" max="9754" width="9.7109375" style="2" customWidth="1"/>
    <col min="9755" max="9755" width="9.140625" style="2"/>
    <col min="9756" max="9756" width="7.5703125" style="2" customWidth="1"/>
    <col min="9757" max="9757" width="7.7109375" style="2" customWidth="1"/>
    <col min="9758" max="9758" width="9.140625" style="2" customWidth="1"/>
    <col min="9759" max="9759" width="8.42578125" style="2" customWidth="1"/>
    <col min="9760" max="10003" width="9.140625" style="2"/>
    <col min="10004" max="10004" width="5" style="2" customWidth="1"/>
    <col min="10005" max="10005" width="14.7109375" style="2" customWidth="1"/>
    <col min="10006" max="10006" width="8.5703125" style="2" customWidth="1"/>
    <col min="10007" max="10007" width="10" style="2" customWidth="1"/>
    <col min="10008" max="10008" width="1.5703125" style="2" customWidth="1"/>
    <col min="10009" max="10009" width="7.7109375" style="2" customWidth="1"/>
    <col min="10010" max="10010" width="9.7109375" style="2" customWidth="1"/>
    <col min="10011" max="10011" width="9.140625" style="2"/>
    <col min="10012" max="10012" width="7.5703125" style="2" customWidth="1"/>
    <col min="10013" max="10013" width="7.7109375" style="2" customWidth="1"/>
    <col min="10014" max="10014" width="9.140625" style="2" customWidth="1"/>
    <col min="10015" max="10015" width="8.42578125" style="2" customWidth="1"/>
    <col min="10016" max="10259" width="9.140625" style="2"/>
    <col min="10260" max="10260" width="5" style="2" customWidth="1"/>
    <col min="10261" max="10261" width="14.7109375" style="2" customWidth="1"/>
    <col min="10262" max="10262" width="8.5703125" style="2" customWidth="1"/>
    <col min="10263" max="10263" width="10" style="2" customWidth="1"/>
    <col min="10264" max="10264" width="1.5703125" style="2" customWidth="1"/>
    <col min="10265" max="10265" width="7.7109375" style="2" customWidth="1"/>
    <col min="10266" max="10266" width="9.7109375" style="2" customWidth="1"/>
    <col min="10267" max="10267" width="9.140625" style="2"/>
    <col min="10268" max="10268" width="7.5703125" style="2" customWidth="1"/>
    <col min="10269" max="10269" width="7.7109375" style="2" customWidth="1"/>
    <col min="10270" max="10270" width="9.140625" style="2" customWidth="1"/>
    <col min="10271" max="10271" width="8.42578125" style="2" customWidth="1"/>
    <col min="10272" max="10515" width="9.140625" style="2"/>
    <col min="10516" max="10516" width="5" style="2" customWidth="1"/>
    <col min="10517" max="10517" width="14.7109375" style="2" customWidth="1"/>
    <col min="10518" max="10518" width="8.5703125" style="2" customWidth="1"/>
    <col min="10519" max="10519" width="10" style="2" customWidth="1"/>
    <col min="10520" max="10520" width="1.5703125" style="2" customWidth="1"/>
    <col min="10521" max="10521" width="7.7109375" style="2" customWidth="1"/>
    <col min="10522" max="10522" width="9.7109375" style="2" customWidth="1"/>
    <col min="10523" max="10523" width="9.140625" style="2"/>
    <col min="10524" max="10524" width="7.5703125" style="2" customWidth="1"/>
    <col min="10525" max="10525" width="7.7109375" style="2" customWidth="1"/>
    <col min="10526" max="10526" width="9.140625" style="2" customWidth="1"/>
    <col min="10527" max="10527" width="8.42578125" style="2" customWidth="1"/>
    <col min="10528" max="10771" width="9.140625" style="2"/>
    <col min="10772" max="10772" width="5" style="2" customWidth="1"/>
    <col min="10773" max="10773" width="14.7109375" style="2" customWidth="1"/>
    <col min="10774" max="10774" width="8.5703125" style="2" customWidth="1"/>
    <col min="10775" max="10775" width="10" style="2" customWidth="1"/>
    <col min="10776" max="10776" width="1.5703125" style="2" customWidth="1"/>
    <col min="10777" max="10777" width="7.7109375" style="2" customWidth="1"/>
    <col min="10778" max="10778" width="9.7109375" style="2" customWidth="1"/>
    <col min="10779" max="10779" width="9.140625" style="2"/>
    <col min="10780" max="10780" width="7.5703125" style="2" customWidth="1"/>
    <col min="10781" max="10781" width="7.7109375" style="2" customWidth="1"/>
    <col min="10782" max="10782" width="9.140625" style="2" customWidth="1"/>
    <col min="10783" max="10783" width="8.42578125" style="2" customWidth="1"/>
    <col min="10784" max="11027" width="9.140625" style="2"/>
    <col min="11028" max="11028" width="5" style="2" customWidth="1"/>
    <col min="11029" max="11029" width="14.7109375" style="2" customWidth="1"/>
    <col min="11030" max="11030" width="8.5703125" style="2" customWidth="1"/>
    <col min="11031" max="11031" width="10" style="2" customWidth="1"/>
    <col min="11032" max="11032" width="1.5703125" style="2" customWidth="1"/>
    <col min="11033" max="11033" width="7.7109375" style="2" customWidth="1"/>
    <col min="11034" max="11034" width="9.7109375" style="2" customWidth="1"/>
    <col min="11035" max="11035" width="9.140625" style="2"/>
    <col min="11036" max="11036" width="7.5703125" style="2" customWidth="1"/>
    <col min="11037" max="11037" width="7.7109375" style="2" customWidth="1"/>
    <col min="11038" max="11038" width="9.140625" style="2" customWidth="1"/>
    <col min="11039" max="11039" width="8.42578125" style="2" customWidth="1"/>
    <col min="11040" max="11283" width="9.140625" style="2"/>
    <col min="11284" max="11284" width="5" style="2" customWidth="1"/>
    <col min="11285" max="11285" width="14.7109375" style="2" customWidth="1"/>
    <col min="11286" max="11286" width="8.5703125" style="2" customWidth="1"/>
    <col min="11287" max="11287" width="10" style="2" customWidth="1"/>
    <col min="11288" max="11288" width="1.5703125" style="2" customWidth="1"/>
    <col min="11289" max="11289" width="7.7109375" style="2" customWidth="1"/>
    <col min="11290" max="11290" width="9.7109375" style="2" customWidth="1"/>
    <col min="11291" max="11291" width="9.140625" style="2"/>
    <col min="11292" max="11292" width="7.5703125" style="2" customWidth="1"/>
    <col min="11293" max="11293" width="7.7109375" style="2" customWidth="1"/>
    <col min="11294" max="11294" width="9.140625" style="2" customWidth="1"/>
    <col min="11295" max="11295" width="8.42578125" style="2" customWidth="1"/>
    <col min="11296" max="11539" width="9.140625" style="2"/>
    <col min="11540" max="11540" width="5" style="2" customWidth="1"/>
    <col min="11541" max="11541" width="14.7109375" style="2" customWidth="1"/>
    <col min="11542" max="11542" width="8.5703125" style="2" customWidth="1"/>
    <col min="11543" max="11543" width="10" style="2" customWidth="1"/>
    <col min="11544" max="11544" width="1.5703125" style="2" customWidth="1"/>
    <col min="11545" max="11545" width="7.7109375" style="2" customWidth="1"/>
    <col min="11546" max="11546" width="9.7109375" style="2" customWidth="1"/>
    <col min="11547" max="11547" width="9.140625" style="2"/>
    <col min="11548" max="11548" width="7.5703125" style="2" customWidth="1"/>
    <col min="11549" max="11549" width="7.7109375" style="2" customWidth="1"/>
    <col min="11550" max="11550" width="9.140625" style="2" customWidth="1"/>
    <col min="11551" max="11551" width="8.42578125" style="2" customWidth="1"/>
    <col min="11552" max="11795" width="9.140625" style="2"/>
    <col min="11796" max="11796" width="5" style="2" customWidth="1"/>
    <col min="11797" max="11797" width="14.7109375" style="2" customWidth="1"/>
    <col min="11798" max="11798" width="8.5703125" style="2" customWidth="1"/>
    <col min="11799" max="11799" width="10" style="2" customWidth="1"/>
    <col min="11800" max="11800" width="1.5703125" style="2" customWidth="1"/>
    <col min="11801" max="11801" width="7.7109375" style="2" customWidth="1"/>
    <col min="11802" max="11802" width="9.7109375" style="2" customWidth="1"/>
    <col min="11803" max="11803" width="9.140625" style="2"/>
    <col min="11804" max="11804" width="7.5703125" style="2" customWidth="1"/>
    <col min="11805" max="11805" width="7.7109375" style="2" customWidth="1"/>
    <col min="11806" max="11806" width="9.140625" style="2" customWidth="1"/>
    <col min="11807" max="11807" width="8.42578125" style="2" customWidth="1"/>
    <col min="11808" max="12051" width="9.140625" style="2"/>
    <col min="12052" max="12052" width="5" style="2" customWidth="1"/>
    <col min="12053" max="12053" width="14.7109375" style="2" customWidth="1"/>
    <col min="12054" max="12054" width="8.5703125" style="2" customWidth="1"/>
    <col min="12055" max="12055" width="10" style="2" customWidth="1"/>
    <col min="12056" max="12056" width="1.5703125" style="2" customWidth="1"/>
    <col min="12057" max="12057" width="7.7109375" style="2" customWidth="1"/>
    <col min="12058" max="12058" width="9.7109375" style="2" customWidth="1"/>
    <col min="12059" max="12059" width="9.140625" style="2"/>
    <col min="12060" max="12060" width="7.5703125" style="2" customWidth="1"/>
    <col min="12061" max="12061" width="7.7109375" style="2" customWidth="1"/>
    <col min="12062" max="12062" width="9.140625" style="2" customWidth="1"/>
    <col min="12063" max="12063" width="8.42578125" style="2" customWidth="1"/>
    <col min="12064" max="12307" width="9.140625" style="2"/>
    <col min="12308" max="12308" width="5" style="2" customWidth="1"/>
    <col min="12309" max="12309" width="14.7109375" style="2" customWidth="1"/>
    <col min="12310" max="12310" width="8.5703125" style="2" customWidth="1"/>
    <col min="12311" max="12311" width="10" style="2" customWidth="1"/>
    <col min="12312" max="12312" width="1.5703125" style="2" customWidth="1"/>
    <col min="12313" max="12313" width="7.7109375" style="2" customWidth="1"/>
    <col min="12314" max="12314" width="9.7109375" style="2" customWidth="1"/>
    <col min="12315" max="12315" width="9.140625" style="2"/>
    <col min="12316" max="12316" width="7.5703125" style="2" customWidth="1"/>
    <col min="12317" max="12317" width="7.7109375" style="2" customWidth="1"/>
    <col min="12318" max="12318" width="9.140625" style="2" customWidth="1"/>
    <col min="12319" max="12319" width="8.42578125" style="2" customWidth="1"/>
    <col min="12320" max="12563" width="9.140625" style="2"/>
    <col min="12564" max="12564" width="5" style="2" customWidth="1"/>
    <col min="12565" max="12565" width="14.7109375" style="2" customWidth="1"/>
    <col min="12566" max="12566" width="8.5703125" style="2" customWidth="1"/>
    <col min="12567" max="12567" width="10" style="2" customWidth="1"/>
    <col min="12568" max="12568" width="1.5703125" style="2" customWidth="1"/>
    <col min="12569" max="12569" width="7.7109375" style="2" customWidth="1"/>
    <col min="12570" max="12570" width="9.7109375" style="2" customWidth="1"/>
    <col min="12571" max="12571" width="9.140625" style="2"/>
    <col min="12572" max="12572" width="7.5703125" style="2" customWidth="1"/>
    <col min="12573" max="12573" width="7.7109375" style="2" customWidth="1"/>
    <col min="12574" max="12574" width="9.140625" style="2" customWidth="1"/>
    <col min="12575" max="12575" width="8.42578125" style="2" customWidth="1"/>
    <col min="12576" max="12819" width="9.140625" style="2"/>
    <col min="12820" max="12820" width="5" style="2" customWidth="1"/>
    <col min="12821" max="12821" width="14.7109375" style="2" customWidth="1"/>
    <col min="12822" max="12822" width="8.5703125" style="2" customWidth="1"/>
    <col min="12823" max="12823" width="10" style="2" customWidth="1"/>
    <col min="12824" max="12824" width="1.5703125" style="2" customWidth="1"/>
    <col min="12825" max="12825" width="7.7109375" style="2" customWidth="1"/>
    <col min="12826" max="12826" width="9.7109375" style="2" customWidth="1"/>
    <col min="12827" max="12827" width="9.140625" style="2"/>
    <col min="12828" max="12828" width="7.5703125" style="2" customWidth="1"/>
    <col min="12829" max="12829" width="7.7109375" style="2" customWidth="1"/>
    <col min="12830" max="12830" width="9.140625" style="2" customWidth="1"/>
    <col min="12831" max="12831" width="8.42578125" style="2" customWidth="1"/>
    <col min="12832" max="13075" width="9.140625" style="2"/>
    <col min="13076" max="13076" width="5" style="2" customWidth="1"/>
    <col min="13077" max="13077" width="14.7109375" style="2" customWidth="1"/>
    <col min="13078" max="13078" width="8.5703125" style="2" customWidth="1"/>
    <col min="13079" max="13079" width="10" style="2" customWidth="1"/>
    <col min="13080" max="13080" width="1.5703125" style="2" customWidth="1"/>
    <col min="13081" max="13081" width="7.7109375" style="2" customWidth="1"/>
    <col min="13082" max="13082" width="9.7109375" style="2" customWidth="1"/>
    <col min="13083" max="13083" width="9.140625" style="2"/>
    <col min="13084" max="13084" width="7.5703125" style="2" customWidth="1"/>
    <col min="13085" max="13085" width="7.7109375" style="2" customWidth="1"/>
    <col min="13086" max="13086" width="9.140625" style="2" customWidth="1"/>
    <col min="13087" max="13087" width="8.42578125" style="2" customWidth="1"/>
    <col min="13088" max="13331" width="9.140625" style="2"/>
    <col min="13332" max="13332" width="5" style="2" customWidth="1"/>
    <col min="13333" max="13333" width="14.7109375" style="2" customWidth="1"/>
    <col min="13334" max="13334" width="8.5703125" style="2" customWidth="1"/>
    <col min="13335" max="13335" width="10" style="2" customWidth="1"/>
    <col min="13336" max="13336" width="1.5703125" style="2" customWidth="1"/>
    <col min="13337" max="13337" width="7.7109375" style="2" customWidth="1"/>
    <col min="13338" max="13338" width="9.7109375" style="2" customWidth="1"/>
    <col min="13339" max="13339" width="9.140625" style="2"/>
    <col min="13340" max="13340" width="7.5703125" style="2" customWidth="1"/>
    <col min="13341" max="13341" width="7.7109375" style="2" customWidth="1"/>
    <col min="13342" max="13342" width="9.140625" style="2" customWidth="1"/>
    <col min="13343" max="13343" width="8.42578125" style="2" customWidth="1"/>
    <col min="13344" max="13587" width="9.140625" style="2"/>
    <col min="13588" max="13588" width="5" style="2" customWidth="1"/>
    <col min="13589" max="13589" width="14.7109375" style="2" customWidth="1"/>
    <col min="13590" max="13590" width="8.5703125" style="2" customWidth="1"/>
    <col min="13591" max="13591" width="10" style="2" customWidth="1"/>
    <col min="13592" max="13592" width="1.5703125" style="2" customWidth="1"/>
    <col min="13593" max="13593" width="7.7109375" style="2" customWidth="1"/>
    <col min="13594" max="13594" width="9.7109375" style="2" customWidth="1"/>
    <col min="13595" max="13595" width="9.140625" style="2"/>
    <col min="13596" max="13596" width="7.5703125" style="2" customWidth="1"/>
    <col min="13597" max="13597" width="7.7109375" style="2" customWidth="1"/>
    <col min="13598" max="13598" width="9.140625" style="2" customWidth="1"/>
    <col min="13599" max="13599" width="8.42578125" style="2" customWidth="1"/>
    <col min="13600" max="13843" width="9.140625" style="2"/>
    <col min="13844" max="13844" width="5" style="2" customWidth="1"/>
    <col min="13845" max="13845" width="14.7109375" style="2" customWidth="1"/>
    <col min="13846" max="13846" width="8.5703125" style="2" customWidth="1"/>
    <col min="13847" max="13847" width="10" style="2" customWidth="1"/>
    <col min="13848" max="13848" width="1.5703125" style="2" customWidth="1"/>
    <col min="13849" max="13849" width="7.7109375" style="2" customWidth="1"/>
    <col min="13850" max="13850" width="9.7109375" style="2" customWidth="1"/>
    <col min="13851" max="13851" width="9.140625" style="2"/>
    <col min="13852" max="13852" width="7.5703125" style="2" customWidth="1"/>
    <col min="13853" max="13853" width="7.7109375" style="2" customWidth="1"/>
    <col min="13854" max="13854" width="9.140625" style="2" customWidth="1"/>
    <col min="13855" max="13855" width="8.42578125" style="2" customWidth="1"/>
    <col min="13856" max="14099" width="9.140625" style="2"/>
    <col min="14100" max="14100" width="5" style="2" customWidth="1"/>
    <col min="14101" max="14101" width="14.7109375" style="2" customWidth="1"/>
    <col min="14102" max="14102" width="8.5703125" style="2" customWidth="1"/>
    <col min="14103" max="14103" width="10" style="2" customWidth="1"/>
    <col min="14104" max="14104" width="1.5703125" style="2" customWidth="1"/>
    <col min="14105" max="14105" width="7.7109375" style="2" customWidth="1"/>
    <col min="14106" max="14106" width="9.7109375" style="2" customWidth="1"/>
    <col min="14107" max="14107" width="9.140625" style="2"/>
    <col min="14108" max="14108" width="7.5703125" style="2" customWidth="1"/>
    <col min="14109" max="14109" width="7.7109375" style="2" customWidth="1"/>
    <col min="14110" max="14110" width="9.140625" style="2" customWidth="1"/>
    <col min="14111" max="14111" width="8.42578125" style="2" customWidth="1"/>
    <col min="14112" max="14355" width="9.140625" style="2"/>
    <col min="14356" max="14356" width="5" style="2" customWidth="1"/>
    <col min="14357" max="14357" width="14.7109375" style="2" customWidth="1"/>
    <col min="14358" max="14358" width="8.5703125" style="2" customWidth="1"/>
    <col min="14359" max="14359" width="10" style="2" customWidth="1"/>
    <col min="14360" max="14360" width="1.5703125" style="2" customWidth="1"/>
    <col min="14361" max="14361" width="7.7109375" style="2" customWidth="1"/>
    <col min="14362" max="14362" width="9.7109375" style="2" customWidth="1"/>
    <col min="14363" max="14363" width="9.140625" style="2"/>
    <col min="14364" max="14364" width="7.5703125" style="2" customWidth="1"/>
    <col min="14365" max="14365" width="7.7109375" style="2" customWidth="1"/>
    <col min="14366" max="14366" width="9.140625" style="2" customWidth="1"/>
    <col min="14367" max="14367" width="8.42578125" style="2" customWidth="1"/>
    <col min="14368" max="14611" width="9.140625" style="2"/>
    <col min="14612" max="14612" width="5" style="2" customWidth="1"/>
    <col min="14613" max="14613" width="14.7109375" style="2" customWidth="1"/>
    <col min="14614" max="14614" width="8.5703125" style="2" customWidth="1"/>
    <col min="14615" max="14615" width="10" style="2" customWidth="1"/>
    <col min="14616" max="14616" width="1.5703125" style="2" customWidth="1"/>
    <col min="14617" max="14617" width="7.7109375" style="2" customWidth="1"/>
    <col min="14618" max="14618" width="9.7109375" style="2" customWidth="1"/>
    <col min="14619" max="14619" width="9.140625" style="2"/>
    <col min="14620" max="14620" width="7.5703125" style="2" customWidth="1"/>
    <col min="14621" max="14621" width="7.7109375" style="2" customWidth="1"/>
    <col min="14622" max="14622" width="9.140625" style="2" customWidth="1"/>
    <col min="14623" max="14623" width="8.42578125" style="2" customWidth="1"/>
    <col min="14624" max="14867" width="9.140625" style="2"/>
    <col min="14868" max="14868" width="5" style="2" customWidth="1"/>
    <col min="14869" max="14869" width="14.7109375" style="2" customWidth="1"/>
    <col min="14870" max="14870" width="8.5703125" style="2" customWidth="1"/>
    <col min="14871" max="14871" width="10" style="2" customWidth="1"/>
    <col min="14872" max="14872" width="1.5703125" style="2" customWidth="1"/>
    <col min="14873" max="14873" width="7.7109375" style="2" customWidth="1"/>
    <col min="14874" max="14874" width="9.7109375" style="2" customWidth="1"/>
    <col min="14875" max="14875" width="9.140625" style="2"/>
    <col min="14876" max="14876" width="7.5703125" style="2" customWidth="1"/>
    <col min="14877" max="14877" width="7.7109375" style="2" customWidth="1"/>
    <col min="14878" max="14878" width="9.140625" style="2" customWidth="1"/>
    <col min="14879" max="14879" width="8.42578125" style="2" customWidth="1"/>
    <col min="14880" max="15123" width="9.140625" style="2"/>
    <col min="15124" max="15124" width="5" style="2" customWidth="1"/>
    <col min="15125" max="15125" width="14.7109375" style="2" customWidth="1"/>
    <col min="15126" max="15126" width="8.5703125" style="2" customWidth="1"/>
    <col min="15127" max="15127" width="10" style="2" customWidth="1"/>
    <col min="15128" max="15128" width="1.5703125" style="2" customWidth="1"/>
    <col min="15129" max="15129" width="7.7109375" style="2" customWidth="1"/>
    <col min="15130" max="15130" width="9.7109375" style="2" customWidth="1"/>
    <col min="15131" max="15131" width="9.140625" style="2"/>
    <col min="15132" max="15132" width="7.5703125" style="2" customWidth="1"/>
    <col min="15133" max="15133" width="7.7109375" style="2" customWidth="1"/>
    <col min="15134" max="15134" width="9.140625" style="2" customWidth="1"/>
    <col min="15135" max="15135" width="8.42578125" style="2" customWidth="1"/>
    <col min="15136" max="15379" width="9.140625" style="2"/>
    <col min="15380" max="15380" width="5" style="2" customWidth="1"/>
    <col min="15381" max="15381" width="14.7109375" style="2" customWidth="1"/>
    <col min="15382" max="15382" width="8.5703125" style="2" customWidth="1"/>
    <col min="15383" max="15383" width="10" style="2" customWidth="1"/>
    <col min="15384" max="15384" width="1.5703125" style="2" customWidth="1"/>
    <col min="15385" max="15385" width="7.7109375" style="2" customWidth="1"/>
    <col min="15386" max="15386" width="9.7109375" style="2" customWidth="1"/>
    <col min="15387" max="15387" width="9.140625" style="2"/>
    <col min="15388" max="15388" width="7.5703125" style="2" customWidth="1"/>
    <col min="15389" max="15389" width="7.7109375" style="2" customWidth="1"/>
    <col min="15390" max="15390" width="9.140625" style="2" customWidth="1"/>
    <col min="15391" max="15391" width="8.42578125" style="2" customWidth="1"/>
    <col min="15392" max="15635" width="9.140625" style="2"/>
    <col min="15636" max="15636" width="5" style="2" customWidth="1"/>
    <col min="15637" max="15637" width="14.7109375" style="2" customWidth="1"/>
    <col min="15638" max="15638" width="8.5703125" style="2" customWidth="1"/>
    <col min="15639" max="15639" width="10" style="2" customWidth="1"/>
    <col min="15640" max="15640" width="1.5703125" style="2" customWidth="1"/>
    <col min="15641" max="15641" width="7.7109375" style="2" customWidth="1"/>
    <col min="15642" max="15642" width="9.7109375" style="2" customWidth="1"/>
    <col min="15643" max="15643" width="9.140625" style="2"/>
    <col min="15644" max="15644" width="7.5703125" style="2" customWidth="1"/>
    <col min="15645" max="15645" width="7.7109375" style="2" customWidth="1"/>
    <col min="15646" max="15646" width="9.140625" style="2" customWidth="1"/>
    <col min="15647" max="15647" width="8.42578125" style="2" customWidth="1"/>
    <col min="15648" max="15891" width="9.140625" style="2"/>
    <col min="15892" max="15892" width="5" style="2" customWidth="1"/>
    <col min="15893" max="15893" width="14.7109375" style="2" customWidth="1"/>
    <col min="15894" max="15894" width="8.5703125" style="2" customWidth="1"/>
    <col min="15895" max="15895" width="10" style="2" customWidth="1"/>
    <col min="15896" max="15896" width="1.5703125" style="2" customWidth="1"/>
    <col min="15897" max="15897" width="7.7109375" style="2" customWidth="1"/>
    <col min="15898" max="15898" width="9.7109375" style="2" customWidth="1"/>
    <col min="15899" max="15899" width="9.140625" style="2"/>
    <col min="15900" max="15900" width="7.5703125" style="2" customWidth="1"/>
    <col min="15901" max="15901" width="7.7109375" style="2" customWidth="1"/>
    <col min="15902" max="15902" width="9.140625" style="2" customWidth="1"/>
    <col min="15903" max="15903" width="8.42578125" style="2" customWidth="1"/>
    <col min="15904" max="16147" width="9.140625" style="2"/>
    <col min="16148" max="16148" width="5" style="2" customWidth="1"/>
    <col min="16149" max="16149" width="14.7109375" style="2" customWidth="1"/>
    <col min="16150" max="16150" width="8.5703125" style="2" customWidth="1"/>
    <col min="16151" max="16151" width="10" style="2" customWidth="1"/>
    <col min="16152" max="16152" width="1.5703125" style="2" customWidth="1"/>
    <col min="16153" max="16153" width="7.7109375" style="2" customWidth="1"/>
    <col min="16154" max="16154" width="9.7109375" style="2" customWidth="1"/>
    <col min="16155" max="16155" width="9.140625" style="2"/>
    <col min="16156" max="16156" width="7.5703125" style="2" customWidth="1"/>
    <col min="16157" max="16157" width="7.7109375" style="2" customWidth="1"/>
    <col min="16158" max="16158" width="9.140625" style="2" customWidth="1"/>
    <col min="16159" max="16159" width="8.42578125" style="2" customWidth="1"/>
    <col min="16160" max="16384" width="9.140625" style="2"/>
  </cols>
  <sheetData>
    <row r="1" spans="1:35">
      <c r="C1" s="13" t="s">
        <v>33</v>
      </c>
    </row>
    <row r="2" spans="1:35">
      <c r="C2" s="7" t="s">
        <v>7</v>
      </c>
      <c r="E2" s="7" t="s">
        <v>18</v>
      </c>
      <c r="F2" s="9"/>
      <c r="G2" s="9"/>
      <c r="H2" s="9"/>
      <c r="I2" s="9"/>
      <c r="K2" s="9"/>
      <c r="L2" s="9"/>
      <c r="M2" s="9"/>
      <c r="N2" s="9"/>
      <c r="O2" s="9"/>
      <c r="P2" s="9"/>
      <c r="AD2" s="19"/>
      <c r="AE2" s="19"/>
      <c r="AF2" s="10"/>
      <c r="AG2" s="10"/>
      <c r="AH2" s="10"/>
      <c r="AI2" s="10"/>
    </row>
    <row r="3" spans="1:35" ht="54" customHeight="1">
      <c r="B3" s="8"/>
      <c r="C3" s="11" t="s">
        <v>46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F3" s="21"/>
      <c r="AG3" s="11"/>
      <c r="AH3" s="11"/>
      <c r="AI3" s="11"/>
    </row>
    <row r="4" spans="1:35" ht="37.5" customHeight="1">
      <c r="A4" s="206" t="s">
        <v>81</v>
      </c>
      <c r="B4" s="207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F4" s="21"/>
      <c r="AG4" s="11"/>
      <c r="AH4" s="11"/>
      <c r="AI4" s="11"/>
    </row>
    <row r="5" spans="1:35" s="53" customFormat="1" ht="25.5">
      <c r="B5" s="49" t="s">
        <v>36</v>
      </c>
      <c r="C5" s="50" t="s">
        <v>19</v>
      </c>
      <c r="D5" s="50" t="s">
        <v>20</v>
      </c>
      <c r="E5" s="50" t="s">
        <v>21</v>
      </c>
      <c r="F5" s="50" t="s">
        <v>22</v>
      </c>
      <c r="G5" s="50" t="s">
        <v>23</v>
      </c>
      <c r="H5" s="50" t="s">
        <v>24</v>
      </c>
      <c r="I5" s="50" t="s">
        <v>25</v>
      </c>
      <c r="J5" s="50" t="s">
        <v>26</v>
      </c>
      <c r="K5" s="50" t="s">
        <v>27</v>
      </c>
      <c r="L5" s="50" t="s">
        <v>28</v>
      </c>
      <c r="M5" s="50" t="s">
        <v>29</v>
      </c>
      <c r="N5" s="50" t="s">
        <v>30</v>
      </c>
      <c r="O5" s="50" t="s">
        <v>17</v>
      </c>
      <c r="P5" s="50"/>
      <c r="Q5" s="50" t="s">
        <v>19</v>
      </c>
      <c r="R5" s="50" t="s">
        <v>20</v>
      </c>
      <c r="S5" s="50" t="s">
        <v>21</v>
      </c>
      <c r="T5" s="50" t="s">
        <v>22</v>
      </c>
      <c r="U5" s="50" t="s">
        <v>23</v>
      </c>
      <c r="V5" s="50" t="s">
        <v>24</v>
      </c>
      <c r="W5" s="50" t="s">
        <v>25</v>
      </c>
      <c r="X5" s="50" t="s">
        <v>26</v>
      </c>
      <c r="Y5" s="50" t="s">
        <v>27</v>
      </c>
      <c r="Z5" s="50" t="s">
        <v>28</v>
      </c>
      <c r="AA5" s="50" t="s">
        <v>29</v>
      </c>
      <c r="AB5" s="50" t="s">
        <v>30</v>
      </c>
      <c r="AC5" s="50" t="s">
        <v>17</v>
      </c>
      <c r="AD5" s="51"/>
      <c r="AE5" s="51"/>
      <c r="AF5" s="52"/>
      <c r="AG5" s="51"/>
      <c r="AH5" s="51"/>
      <c r="AI5" s="51"/>
    </row>
    <row r="6" spans="1:35">
      <c r="B6" s="35"/>
      <c r="C6" s="39" t="s">
        <v>31</v>
      </c>
      <c r="D6" s="39" t="s">
        <v>31</v>
      </c>
      <c r="E6" s="39" t="s">
        <v>31</v>
      </c>
      <c r="F6" s="39" t="s">
        <v>31</v>
      </c>
      <c r="G6" s="39" t="s">
        <v>31</v>
      </c>
      <c r="H6" s="39" t="s">
        <v>31</v>
      </c>
      <c r="I6" s="39" t="s">
        <v>31</v>
      </c>
      <c r="J6" s="39" t="s">
        <v>31</v>
      </c>
      <c r="K6" s="39" t="s">
        <v>31</v>
      </c>
      <c r="L6" s="39" t="s">
        <v>31</v>
      </c>
      <c r="M6" s="39" t="s">
        <v>31</v>
      </c>
      <c r="N6" s="39" t="s">
        <v>31</v>
      </c>
      <c r="O6" s="39" t="s">
        <v>31</v>
      </c>
      <c r="P6" s="39"/>
      <c r="Q6" s="39" t="s">
        <v>16</v>
      </c>
      <c r="R6" s="39" t="s">
        <v>16</v>
      </c>
      <c r="S6" s="39" t="s">
        <v>16</v>
      </c>
      <c r="T6" s="39" t="s">
        <v>16</v>
      </c>
      <c r="U6" s="39" t="s">
        <v>16</v>
      </c>
      <c r="V6" s="39" t="s">
        <v>16</v>
      </c>
      <c r="W6" s="39" t="s">
        <v>16</v>
      </c>
      <c r="X6" s="39" t="s">
        <v>16</v>
      </c>
      <c r="Y6" s="39" t="s">
        <v>16</v>
      </c>
      <c r="Z6" s="39" t="s">
        <v>16</v>
      </c>
      <c r="AA6" s="39" t="s">
        <v>16</v>
      </c>
      <c r="AB6" s="39" t="s">
        <v>16</v>
      </c>
      <c r="AC6" s="39" t="s">
        <v>16</v>
      </c>
      <c r="AF6" s="14"/>
      <c r="AG6" s="14"/>
      <c r="AH6" s="14"/>
      <c r="AI6" s="14"/>
    </row>
    <row r="7" spans="1:35"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20"/>
      <c r="AE7" s="20"/>
      <c r="AF7" s="16"/>
      <c r="AG7" s="15"/>
      <c r="AH7" s="15"/>
      <c r="AI7" s="15"/>
    </row>
    <row r="8" spans="1:35">
      <c r="B8" s="28" t="s">
        <v>47</v>
      </c>
      <c r="C8" s="15">
        <v>4660</v>
      </c>
      <c r="D8" s="15">
        <v>9540</v>
      </c>
      <c r="E8" s="15">
        <v>7040</v>
      </c>
      <c r="F8" s="15">
        <v>3120</v>
      </c>
      <c r="G8" s="15">
        <v>14620</v>
      </c>
      <c r="H8" s="15">
        <v>17530</v>
      </c>
      <c r="I8" s="15">
        <v>6620</v>
      </c>
      <c r="J8" s="15">
        <v>8700</v>
      </c>
      <c r="K8" s="15">
        <v>11620</v>
      </c>
      <c r="L8" s="15">
        <v>4130</v>
      </c>
      <c r="M8" s="15">
        <v>9890</v>
      </c>
      <c r="N8" s="15">
        <v>2630</v>
      </c>
      <c r="O8" s="15">
        <v>100870</v>
      </c>
      <c r="P8" s="15"/>
      <c r="Q8" s="45">
        <v>2.8227666666666664</v>
      </c>
      <c r="R8" s="45">
        <v>2.9553666666666665</v>
      </c>
      <c r="S8" s="45">
        <v>3.0963666666666665</v>
      </c>
      <c r="T8" s="45">
        <v>3.2258333333333336</v>
      </c>
      <c r="U8" s="45">
        <v>3.2660666666666671</v>
      </c>
      <c r="V8" s="45">
        <v>3.2944333333333335</v>
      </c>
      <c r="W8" s="45">
        <v>3.2728999999999999</v>
      </c>
      <c r="X8" s="45">
        <v>3.1337666666666664</v>
      </c>
      <c r="Y8" s="45">
        <v>2.9118666666666666</v>
      </c>
      <c r="Z8" s="45">
        <v>3.0084666666666671</v>
      </c>
      <c r="AA8" s="45">
        <v>2.6006</v>
      </c>
      <c r="AB8" s="45">
        <v>2.8190666666666666</v>
      </c>
      <c r="AC8" s="45">
        <v>3.0677979637219202</v>
      </c>
      <c r="AD8" s="20"/>
      <c r="AE8" s="20"/>
      <c r="AF8" s="16"/>
      <c r="AG8" s="15"/>
      <c r="AH8" s="15"/>
      <c r="AI8" s="1"/>
    </row>
    <row r="9" spans="1:35">
      <c r="B9" s="28" t="str">
        <f t="shared" ref="B9:B18" ca="1" si="0">IF(RIGHT(OFFSET(B9,-1,0),1)="4",LEFT(OFFSET(B9,-1,0),4)+1&amp;" Q1",LEFT(OFFSET(B9,-1,0),6)&amp;RIGHT(OFFSET(B9,-1,0),1)+1)</f>
        <v>2005 Q3</v>
      </c>
      <c r="C9" s="15">
        <v>5410</v>
      </c>
      <c r="D9" s="15">
        <v>9270</v>
      </c>
      <c r="E9" s="15">
        <v>7170</v>
      </c>
      <c r="F9" s="15">
        <v>3220</v>
      </c>
      <c r="G9" s="15">
        <v>15070</v>
      </c>
      <c r="H9" s="15">
        <v>18130</v>
      </c>
      <c r="I9" s="15">
        <v>7000</v>
      </c>
      <c r="J9" s="15">
        <v>8620</v>
      </c>
      <c r="K9" s="15">
        <v>11200</v>
      </c>
      <c r="L9" s="15">
        <v>4080</v>
      </c>
      <c r="M9" s="15">
        <v>10660</v>
      </c>
      <c r="N9" s="15">
        <v>2580</v>
      </c>
      <c r="O9" s="15">
        <v>103090</v>
      </c>
      <c r="P9" s="15"/>
      <c r="Q9" s="45">
        <v>2.857566666666667</v>
      </c>
      <c r="R9" s="45">
        <v>2.9749333333333339</v>
      </c>
      <c r="S9" s="45">
        <v>3.0629000000000004</v>
      </c>
      <c r="T9" s="45">
        <v>3.1994000000000002</v>
      </c>
      <c r="U9" s="45">
        <v>3.3083666666666667</v>
      </c>
      <c r="V9" s="45">
        <v>3.3052000000000006</v>
      </c>
      <c r="W9" s="45">
        <v>3.2807999999999997</v>
      </c>
      <c r="X9" s="45">
        <v>3.1094333333333335</v>
      </c>
      <c r="Y9" s="45">
        <v>2.9605666666666663</v>
      </c>
      <c r="Z9" s="45">
        <v>3.0256333333333334</v>
      </c>
      <c r="AA9" s="45">
        <v>2.6146666666666669</v>
      </c>
      <c r="AB9" s="45">
        <v>2.8357000000000006</v>
      </c>
      <c r="AC9" s="45">
        <v>3.0818252438258096</v>
      </c>
      <c r="AD9" s="20"/>
      <c r="AE9" s="20"/>
      <c r="AF9" s="16"/>
      <c r="AG9" s="15"/>
      <c r="AH9" s="15"/>
      <c r="AI9" s="15"/>
    </row>
    <row r="10" spans="1:35">
      <c r="A10" s="150"/>
      <c r="B10" s="151" t="str">
        <f t="shared" ca="1" si="0"/>
        <v>2005 Q4</v>
      </c>
      <c r="C10" s="152">
        <v>5220</v>
      </c>
      <c r="D10" s="152">
        <v>8710</v>
      </c>
      <c r="E10" s="152">
        <v>6810</v>
      </c>
      <c r="F10" s="152">
        <v>3150</v>
      </c>
      <c r="G10" s="152">
        <v>14490</v>
      </c>
      <c r="H10" s="152">
        <v>18150</v>
      </c>
      <c r="I10" s="152">
        <v>7070</v>
      </c>
      <c r="J10" s="152">
        <v>8320</v>
      </c>
      <c r="K10" s="152">
        <v>10670</v>
      </c>
      <c r="L10" s="152">
        <v>4170</v>
      </c>
      <c r="M10" s="152">
        <v>9920</v>
      </c>
      <c r="N10" s="152">
        <v>2720</v>
      </c>
      <c r="O10" s="152">
        <v>100020</v>
      </c>
      <c r="P10" s="15"/>
      <c r="Q10" s="153">
        <v>2.9175666666666671</v>
      </c>
      <c r="R10" s="153">
        <v>3.0327666666666668</v>
      </c>
      <c r="S10" s="153">
        <v>3.1112333333333333</v>
      </c>
      <c r="T10" s="153">
        <v>3.2021999999999999</v>
      </c>
      <c r="U10" s="153">
        <v>3.3427666666666664</v>
      </c>
      <c r="V10" s="153">
        <v>3.3123333333333331</v>
      </c>
      <c r="W10" s="153">
        <v>3.3070999999999997</v>
      </c>
      <c r="X10" s="153">
        <v>3.1311666666666667</v>
      </c>
      <c r="Y10" s="153">
        <v>2.9781333333333335</v>
      </c>
      <c r="Z10" s="153">
        <v>3.0436999999999999</v>
      </c>
      <c r="AA10" s="153">
        <v>2.6121666666666665</v>
      </c>
      <c r="AB10" s="153">
        <v>2.9827999999999997</v>
      </c>
      <c r="AC10" s="153">
        <v>3.1135838082431539</v>
      </c>
      <c r="AD10" s="20"/>
      <c r="AE10" s="20"/>
      <c r="AF10" s="16"/>
      <c r="AG10" s="15"/>
      <c r="AH10" s="15"/>
      <c r="AI10" s="15"/>
    </row>
    <row r="11" spans="1:35">
      <c r="B11" s="28" t="str">
        <f t="shared" ca="1" si="0"/>
        <v>2006 Q1</v>
      </c>
      <c r="C11" s="15">
        <v>4650</v>
      </c>
      <c r="D11" s="15">
        <v>7590</v>
      </c>
      <c r="E11" s="15">
        <v>6100</v>
      </c>
      <c r="F11" s="15">
        <v>2750</v>
      </c>
      <c r="G11" s="15">
        <v>13280</v>
      </c>
      <c r="H11" s="15">
        <v>15590</v>
      </c>
      <c r="I11" s="15">
        <v>5970</v>
      </c>
      <c r="J11" s="15">
        <v>7350</v>
      </c>
      <c r="K11" s="15">
        <v>9490</v>
      </c>
      <c r="L11" s="15">
        <v>3490</v>
      </c>
      <c r="M11" s="15">
        <v>8080</v>
      </c>
      <c r="N11" s="15">
        <v>2290</v>
      </c>
      <c r="O11" s="15">
        <v>87110</v>
      </c>
      <c r="P11" s="15"/>
      <c r="Q11" s="45">
        <v>2.9065999999999996</v>
      </c>
      <c r="R11" s="45">
        <v>3.047566666666667</v>
      </c>
      <c r="S11" s="45">
        <v>3.1227333333333331</v>
      </c>
      <c r="T11" s="45">
        <v>3.2195666666666667</v>
      </c>
      <c r="U11" s="45">
        <v>3.3623333333333334</v>
      </c>
      <c r="V11" s="45">
        <v>3.3239666666666667</v>
      </c>
      <c r="W11" s="45">
        <v>3.2951666666666668</v>
      </c>
      <c r="X11" s="45">
        <v>3.1617999999999999</v>
      </c>
      <c r="Y11" s="45">
        <v>3.0188666666666664</v>
      </c>
      <c r="Z11" s="45">
        <v>3.084566666666666</v>
      </c>
      <c r="AA11" s="45">
        <v>2.6246666666666667</v>
      </c>
      <c r="AB11" s="45">
        <v>3.0601333333333334</v>
      </c>
      <c r="AC11" s="45">
        <v>3.1361769747222588</v>
      </c>
      <c r="AD11" s="20"/>
      <c r="AE11" s="20"/>
      <c r="AF11" s="16"/>
      <c r="AG11" s="15"/>
      <c r="AH11" s="15"/>
      <c r="AI11" s="15"/>
    </row>
    <row r="12" spans="1:35">
      <c r="B12" s="28" t="str">
        <f t="shared" ca="1" si="0"/>
        <v>2006 Q2</v>
      </c>
      <c r="C12" s="15">
        <v>5110</v>
      </c>
      <c r="D12" s="15">
        <v>8790</v>
      </c>
      <c r="E12" s="15">
        <v>7320</v>
      </c>
      <c r="F12" s="15">
        <v>3430</v>
      </c>
      <c r="G12" s="15">
        <v>14920</v>
      </c>
      <c r="H12" s="15">
        <v>18740</v>
      </c>
      <c r="I12" s="15">
        <v>7570</v>
      </c>
      <c r="J12" s="15">
        <v>8660</v>
      </c>
      <c r="K12" s="15">
        <v>10900</v>
      </c>
      <c r="L12" s="15">
        <v>4190</v>
      </c>
      <c r="M12" s="15">
        <v>10110</v>
      </c>
      <c r="N12" s="15">
        <v>2470</v>
      </c>
      <c r="O12" s="15">
        <v>102750</v>
      </c>
      <c r="P12" s="15"/>
      <c r="Q12" s="45">
        <v>3.0119000000000002</v>
      </c>
      <c r="R12" s="45">
        <v>3.1231333333333335</v>
      </c>
      <c r="S12" s="45">
        <v>3.1817666666666664</v>
      </c>
      <c r="T12" s="45">
        <v>3.3162000000000003</v>
      </c>
      <c r="U12" s="45">
        <v>3.4053333333333335</v>
      </c>
      <c r="V12" s="45">
        <v>3.3879000000000001</v>
      </c>
      <c r="W12" s="45">
        <v>3.4048333333333329</v>
      </c>
      <c r="X12" s="45">
        <v>3.2326999999999999</v>
      </c>
      <c r="Y12" s="45">
        <v>3.096833333333334</v>
      </c>
      <c r="Z12" s="45">
        <v>3.1341333333333332</v>
      </c>
      <c r="AA12" s="45">
        <v>2.755466666666667</v>
      </c>
      <c r="AB12" s="45">
        <v>3.2275333333333336</v>
      </c>
      <c r="AC12" s="45">
        <v>3.2132462505802568</v>
      </c>
      <c r="AD12" s="20"/>
      <c r="AE12" s="20"/>
      <c r="AF12" s="16"/>
      <c r="AG12" s="15"/>
      <c r="AH12" s="15"/>
      <c r="AI12" s="15"/>
    </row>
    <row r="13" spans="1:35">
      <c r="B13" s="28" t="str">
        <f t="shared" ca="1" si="0"/>
        <v>2006 Q3</v>
      </c>
      <c r="C13" s="15">
        <v>5080</v>
      </c>
      <c r="D13" s="15">
        <v>8900</v>
      </c>
      <c r="E13" s="15">
        <v>7380</v>
      </c>
      <c r="F13" s="15">
        <v>3340</v>
      </c>
      <c r="G13" s="15">
        <v>17210</v>
      </c>
      <c r="H13" s="15">
        <v>20000</v>
      </c>
      <c r="I13" s="15">
        <v>7850</v>
      </c>
      <c r="J13" s="15">
        <v>8570</v>
      </c>
      <c r="K13" s="15">
        <v>11070</v>
      </c>
      <c r="L13" s="15">
        <v>4520</v>
      </c>
      <c r="M13" s="15">
        <v>10550</v>
      </c>
      <c r="N13" s="15">
        <v>2240</v>
      </c>
      <c r="O13" s="15">
        <v>107190</v>
      </c>
      <c r="P13" s="15"/>
      <c r="Q13" s="45">
        <v>3.0428999999999999</v>
      </c>
      <c r="R13" s="45">
        <v>3.1659999999999999</v>
      </c>
      <c r="S13" s="45">
        <v>3.1996666666666669</v>
      </c>
      <c r="T13" s="45">
        <v>3.3711666666666669</v>
      </c>
      <c r="U13" s="45">
        <v>3.4499999999999997</v>
      </c>
      <c r="V13" s="45">
        <v>3.4039333333333333</v>
      </c>
      <c r="W13" s="45">
        <v>3.4155000000000002</v>
      </c>
      <c r="X13" s="45">
        <v>3.2507666666666668</v>
      </c>
      <c r="Y13" s="45">
        <v>3.1397666666666666</v>
      </c>
      <c r="Z13" s="45">
        <v>3.1615333333333333</v>
      </c>
      <c r="AA13" s="45">
        <v>2.7848333333333333</v>
      </c>
      <c r="AB13" s="45">
        <v>3.3637999999999999</v>
      </c>
      <c r="AC13" s="45">
        <v>3.2488246301861694</v>
      </c>
      <c r="AD13" s="20"/>
      <c r="AE13" s="20"/>
      <c r="AF13" s="16"/>
      <c r="AG13" s="15"/>
      <c r="AH13" s="15"/>
      <c r="AI13" s="15"/>
    </row>
    <row r="14" spans="1:35">
      <c r="A14" s="150"/>
      <c r="B14" s="151" t="str">
        <f t="shared" ca="1" si="0"/>
        <v>2006 Q4</v>
      </c>
      <c r="C14" s="152">
        <v>5170</v>
      </c>
      <c r="D14" s="152">
        <v>8630</v>
      </c>
      <c r="E14" s="152">
        <v>7430</v>
      </c>
      <c r="F14" s="152">
        <v>3390</v>
      </c>
      <c r="G14" s="152">
        <v>15990</v>
      </c>
      <c r="H14" s="152">
        <v>19240</v>
      </c>
      <c r="I14" s="152">
        <v>7460</v>
      </c>
      <c r="J14" s="152">
        <v>8560</v>
      </c>
      <c r="K14" s="152">
        <v>10800</v>
      </c>
      <c r="L14" s="152">
        <v>4640</v>
      </c>
      <c r="M14" s="152">
        <v>9790</v>
      </c>
      <c r="N14" s="152">
        <v>2220</v>
      </c>
      <c r="O14" s="152">
        <v>103820</v>
      </c>
      <c r="P14" s="15"/>
      <c r="Q14" s="153">
        <v>3.1238333333333337</v>
      </c>
      <c r="R14" s="153">
        <v>3.2017666666666664</v>
      </c>
      <c r="S14" s="153">
        <v>3.2831999999999995</v>
      </c>
      <c r="T14" s="153">
        <v>3.4609999999999999</v>
      </c>
      <c r="U14" s="153">
        <v>3.5104333333333333</v>
      </c>
      <c r="V14" s="153">
        <v>3.4628333333333337</v>
      </c>
      <c r="W14" s="153">
        <v>3.5106999999999999</v>
      </c>
      <c r="X14" s="153">
        <v>3.2972999999999999</v>
      </c>
      <c r="Y14" s="153">
        <v>3.2032666666666665</v>
      </c>
      <c r="Z14" s="153">
        <v>3.2164333333333333</v>
      </c>
      <c r="AA14" s="153">
        <v>2.8469666666666669</v>
      </c>
      <c r="AB14" s="153">
        <v>3.3925000000000001</v>
      </c>
      <c r="AC14" s="153">
        <v>3.312211639447542</v>
      </c>
      <c r="AD14" s="20"/>
      <c r="AE14" s="20"/>
      <c r="AF14" s="16"/>
      <c r="AG14" s="15"/>
      <c r="AH14" s="15"/>
      <c r="AI14" s="15"/>
    </row>
    <row r="15" spans="1:35">
      <c r="B15" s="28" t="str">
        <f t="shared" ca="1" si="0"/>
        <v>2007 Q1</v>
      </c>
      <c r="C15" s="15">
        <v>4090</v>
      </c>
      <c r="D15" s="15">
        <v>7210</v>
      </c>
      <c r="E15" s="15">
        <v>6060</v>
      </c>
      <c r="F15" s="15">
        <v>2760</v>
      </c>
      <c r="G15" s="15">
        <v>13840</v>
      </c>
      <c r="H15" s="15">
        <v>15680</v>
      </c>
      <c r="I15" s="15">
        <v>5840</v>
      </c>
      <c r="J15" s="15">
        <v>7210</v>
      </c>
      <c r="K15" s="15">
        <v>9050</v>
      </c>
      <c r="L15" s="15">
        <v>3530</v>
      </c>
      <c r="M15" s="15">
        <v>7580</v>
      </c>
      <c r="N15" s="15">
        <v>1620</v>
      </c>
      <c r="O15" s="15">
        <v>84760</v>
      </c>
      <c r="P15" s="15"/>
      <c r="Q15" s="45">
        <v>3.0975000000000001</v>
      </c>
      <c r="R15" s="45">
        <v>3.2347333333333332</v>
      </c>
      <c r="S15" s="45">
        <v>3.2680666666666673</v>
      </c>
      <c r="T15" s="45">
        <v>3.4073333333333338</v>
      </c>
      <c r="U15" s="45">
        <v>3.5487333333333333</v>
      </c>
      <c r="V15" s="45">
        <v>3.4673333333333329</v>
      </c>
      <c r="W15" s="45">
        <v>3.4945999999999997</v>
      </c>
      <c r="X15" s="45">
        <v>3.3018999999999998</v>
      </c>
      <c r="Y15" s="45">
        <v>3.2040333333333333</v>
      </c>
      <c r="Z15" s="45">
        <v>3.2139666666666664</v>
      </c>
      <c r="AA15" s="45">
        <v>2.8337333333333334</v>
      </c>
      <c r="AB15" s="45">
        <v>3.4492333333333334</v>
      </c>
      <c r="AC15" s="45">
        <v>3.3209518841330787</v>
      </c>
      <c r="AD15" s="20"/>
      <c r="AE15" s="20"/>
      <c r="AF15" s="16"/>
      <c r="AG15" s="15"/>
      <c r="AH15" s="15"/>
      <c r="AI15" s="15"/>
    </row>
    <row r="16" spans="1:35">
      <c r="B16" s="28" t="str">
        <f t="shared" ca="1" si="0"/>
        <v>2007 Q2</v>
      </c>
      <c r="C16" s="15">
        <v>4730</v>
      </c>
      <c r="D16" s="15">
        <v>8170</v>
      </c>
      <c r="E16" s="15">
        <v>6950</v>
      </c>
      <c r="F16" s="15">
        <v>3280</v>
      </c>
      <c r="G16" s="15">
        <v>14660</v>
      </c>
      <c r="H16" s="15">
        <v>18010</v>
      </c>
      <c r="I16" s="15">
        <v>6850</v>
      </c>
      <c r="J16" s="15">
        <v>7770</v>
      </c>
      <c r="K16" s="15">
        <v>9830</v>
      </c>
      <c r="L16" s="15">
        <v>3860</v>
      </c>
      <c r="M16" s="15">
        <v>9570</v>
      </c>
      <c r="N16" s="15">
        <v>1640</v>
      </c>
      <c r="O16" s="15">
        <v>95620</v>
      </c>
      <c r="P16" s="15"/>
      <c r="Q16" s="45">
        <v>3.1694666666666667</v>
      </c>
      <c r="R16" s="45">
        <v>3.2764666666666664</v>
      </c>
      <c r="S16" s="45">
        <v>3.3134000000000001</v>
      </c>
      <c r="T16" s="45">
        <v>3.4598999999999998</v>
      </c>
      <c r="U16" s="45">
        <v>3.5463999999999998</v>
      </c>
      <c r="V16" s="45">
        <v>3.4971333333333328</v>
      </c>
      <c r="W16" s="45">
        <v>3.525066666666667</v>
      </c>
      <c r="X16" s="45">
        <v>3.3368333333333333</v>
      </c>
      <c r="Y16" s="45">
        <v>3.2368666666666663</v>
      </c>
      <c r="Z16" s="45">
        <v>3.2562333333333338</v>
      </c>
      <c r="AA16" s="45">
        <v>2.9901</v>
      </c>
      <c r="AB16" s="45">
        <v>3.6682000000000001</v>
      </c>
      <c r="AC16" s="45">
        <v>3.3613173527193427</v>
      </c>
      <c r="AD16" s="20"/>
      <c r="AE16" s="20"/>
      <c r="AF16" s="16"/>
      <c r="AG16" s="15"/>
      <c r="AH16" s="15"/>
      <c r="AI16" s="15"/>
    </row>
    <row r="17" spans="1:35">
      <c r="B17" s="28" t="str">
        <f t="shared" ca="1" si="0"/>
        <v>2007 Q3</v>
      </c>
      <c r="C17" s="15">
        <v>4450</v>
      </c>
      <c r="D17" s="15">
        <v>7850</v>
      </c>
      <c r="E17" s="15">
        <v>6920</v>
      </c>
      <c r="F17" s="15">
        <v>3140</v>
      </c>
      <c r="G17" s="15">
        <v>16230</v>
      </c>
      <c r="H17" s="15">
        <v>18360</v>
      </c>
      <c r="I17" s="15">
        <v>6790</v>
      </c>
      <c r="J17" s="15">
        <v>7870</v>
      </c>
      <c r="K17" s="15">
        <v>10110</v>
      </c>
      <c r="L17" s="15">
        <v>3960</v>
      </c>
      <c r="M17" s="15">
        <v>9530</v>
      </c>
      <c r="N17" s="15">
        <v>1340</v>
      </c>
      <c r="O17" s="15">
        <v>96830</v>
      </c>
      <c r="P17" s="15"/>
      <c r="Q17" s="45">
        <v>3.1660333333333335</v>
      </c>
      <c r="R17" s="45">
        <v>3.2873666666666668</v>
      </c>
      <c r="S17" s="45">
        <v>3.2926000000000002</v>
      </c>
      <c r="T17" s="45">
        <v>3.4403000000000001</v>
      </c>
      <c r="U17" s="45">
        <v>3.5884</v>
      </c>
      <c r="V17" s="45">
        <v>3.5282666666666667</v>
      </c>
      <c r="W17" s="45">
        <v>3.5322333333333336</v>
      </c>
      <c r="X17" s="45">
        <v>3.3404333333333334</v>
      </c>
      <c r="Y17" s="45">
        <v>3.2479666666666667</v>
      </c>
      <c r="Z17" s="45">
        <v>3.2666666666666671</v>
      </c>
      <c r="AA17" s="45">
        <v>2.988</v>
      </c>
      <c r="AB17" s="45">
        <v>3.5772666666666666</v>
      </c>
      <c r="AC17" s="45">
        <v>3.3762229327109474</v>
      </c>
      <c r="AD17" s="20"/>
      <c r="AE17" s="20"/>
      <c r="AF17" s="16"/>
      <c r="AG17" s="15"/>
      <c r="AH17" s="15"/>
      <c r="AI17" s="15"/>
    </row>
    <row r="18" spans="1:35">
      <c r="A18" s="150"/>
      <c r="B18" s="151" t="str">
        <f t="shared" ca="1" si="0"/>
        <v>2007 Q4</v>
      </c>
      <c r="C18" s="152">
        <v>3890</v>
      </c>
      <c r="D18" s="152">
        <v>6580</v>
      </c>
      <c r="E18" s="152">
        <v>5570</v>
      </c>
      <c r="F18" s="152">
        <v>2650</v>
      </c>
      <c r="G18" s="152">
        <v>12570</v>
      </c>
      <c r="H18" s="152">
        <v>15220</v>
      </c>
      <c r="I18" s="152">
        <v>5760</v>
      </c>
      <c r="J18" s="152">
        <v>6770</v>
      </c>
      <c r="K18" s="152">
        <v>8450</v>
      </c>
      <c r="L18" s="152">
        <v>3430</v>
      </c>
      <c r="M18" s="152">
        <v>8300</v>
      </c>
      <c r="N18" s="152">
        <v>960</v>
      </c>
      <c r="O18" s="152">
        <v>80380</v>
      </c>
      <c r="P18" s="15"/>
      <c r="Q18" s="153">
        <v>3.1437333333333335</v>
      </c>
      <c r="R18" s="153">
        <v>3.2459333333333333</v>
      </c>
      <c r="S18" s="153">
        <v>3.2874666666666665</v>
      </c>
      <c r="T18" s="153">
        <v>3.4181333333333335</v>
      </c>
      <c r="U18" s="153">
        <v>3.5941999999999994</v>
      </c>
      <c r="V18" s="153">
        <v>3.5405666666666669</v>
      </c>
      <c r="W18" s="153">
        <v>3.4974000000000003</v>
      </c>
      <c r="X18" s="153">
        <v>3.3123333333333331</v>
      </c>
      <c r="Y18" s="153">
        <v>3.2265000000000001</v>
      </c>
      <c r="Z18" s="153">
        <v>3.2586333333333335</v>
      </c>
      <c r="AA18" s="153">
        <v>2.9664333333333333</v>
      </c>
      <c r="AB18" s="153">
        <v>3.5467333333333335</v>
      </c>
      <c r="AC18" s="153">
        <v>3.3580959734173654</v>
      </c>
      <c r="AD18" s="20"/>
      <c r="AE18" s="20"/>
      <c r="AF18" s="16"/>
      <c r="AG18" s="15"/>
      <c r="AH18" s="15"/>
      <c r="AI18" s="15"/>
    </row>
    <row r="19" spans="1:35">
      <c r="B19" s="28" t="str">
        <f t="shared" ref="B19:B77" ca="1" si="1">IF(RIGHT(OFFSET(B19,-1,0),1)="4",LEFT(OFFSET(B19,-1,0),4)+1&amp;" Q1",LEFT(OFFSET(B19,-1,0),6)&amp;RIGHT(OFFSET(B19,-1,0),1)+1)</f>
        <v>2008 Q1</v>
      </c>
      <c r="C19" s="15">
        <v>2270</v>
      </c>
      <c r="D19" s="15">
        <v>4240</v>
      </c>
      <c r="E19" s="15">
        <v>3510</v>
      </c>
      <c r="F19" s="15">
        <v>1700</v>
      </c>
      <c r="G19" s="15">
        <v>8380</v>
      </c>
      <c r="H19" s="15">
        <v>10000</v>
      </c>
      <c r="I19" s="15">
        <v>3510</v>
      </c>
      <c r="J19" s="15">
        <v>4460</v>
      </c>
      <c r="K19" s="15">
        <v>5410</v>
      </c>
      <c r="L19" s="15">
        <v>2040</v>
      </c>
      <c r="M19" s="15">
        <v>6130</v>
      </c>
      <c r="N19" s="15">
        <v>690</v>
      </c>
      <c r="O19" s="15">
        <v>52510</v>
      </c>
      <c r="P19" s="15"/>
      <c r="Q19" s="45">
        <v>3.099366666666667</v>
      </c>
      <c r="R19" s="45">
        <v>3.1861000000000002</v>
      </c>
      <c r="S19" s="45">
        <v>3.2507666666666668</v>
      </c>
      <c r="T19" s="45">
        <v>3.4217999999999997</v>
      </c>
      <c r="U19" s="45">
        <v>3.5763333333333329</v>
      </c>
      <c r="V19" s="45">
        <v>3.5216666666666669</v>
      </c>
      <c r="W19" s="45">
        <v>3.4801333333333333</v>
      </c>
      <c r="X19" s="45">
        <v>3.3003</v>
      </c>
      <c r="Y19" s="45">
        <v>3.1830000000000003</v>
      </c>
      <c r="Z19" s="45">
        <v>3.1880000000000002</v>
      </c>
      <c r="AA19" s="45">
        <v>2.9445666666666668</v>
      </c>
      <c r="AB19" s="45">
        <v>3.4909666666666666</v>
      </c>
      <c r="AC19" s="45">
        <v>3.326646961862997</v>
      </c>
      <c r="AD19" s="20"/>
      <c r="AE19" s="20"/>
      <c r="AF19" s="16"/>
      <c r="AG19" s="15"/>
      <c r="AH19" s="15"/>
      <c r="AI19" s="15"/>
    </row>
    <row r="20" spans="1:35">
      <c r="B20" s="28" t="str">
        <f t="shared" ca="1" si="1"/>
        <v>2008 Q2</v>
      </c>
      <c r="C20" s="15">
        <v>2530</v>
      </c>
      <c r="D20" s="15">
        <v>4760</v>
      </c>
      <c r="E20" s="15">
        <v>4030</v>
      </c>
      <c r="F20" s="15">
        <v>1940</v>
      </c>
      <c r="G20" s="15">
        <v>7870</v>
      </c>
      <c r="H20" s="15">
        <v>10870</v>
      </c>
      <c r="I20" s="15">
        <v>4190</v>
      </c>
      <c r="J20" s="15">
        <v>4780</v>
      </c>
      <c r="K20" s="15">
        <v>5450</v>
      </c>
      <c r="L20" s="15">
        <v>2320</v>
      </c>
      <c r="M20" s="15">
        <v>6530</v>
      </c>
      <c r="N20" s="15">
        <v>730</v>
      </c>
      <c r="O20" s="15">
        <v>56200</v>
      </c>
      <c r="P20" s="15"/>
      <c r="Q20" s="45">
        <v>3.0808333333333331</v>
      </c>
      <c r="R20" s="45">
        <v>3.2292333333333332</v>
      </c>
      <c r="S20" s="45">
        <v>3.250633333333333</v>
      </c>
      <c r="T20" s="45">
        <v>3.3788333333333331</v>
      </c>
      <c r="U20" s="45">
        <v>3.5550999999999999</v>
      </c>
      <c r="V20" s="45">
        <v>3.4976333333333334</v>
      </c>
      <c r="W20" s="45">
        <v>3.4727666666666668</v>
      </c>
      <c r="X20" s="45">
        <v>3.2590000000000003</v>
      </c>
      <c r="Y20" s="45">
        <v>3.1821000000000002</v>
      </c>
      <c r="Z20" s="45">
        <v>3.1767333333333334</v>
      </c>
      <c r="AA20" s="45">
        <v>3.0036333333333332</v>
      </c>
      <c r="AB20" s="45">
        <v>3.4803333333333337</v>
      </c>
      <c r="AC20" s="45">
        <v>3.318817623719557</v>
      </c>
      <c r="AD20" s="20"/>
      <c r="AE20" s="20"/>
      <c r="AF20" s="16"/>
      <c r="AG20" s="15"/>
      <c r="AH20" s="15"/>
      <c r="AI20" s="15"/>
    </row>
    <row r="21" spans="1:35">
      <c r="B21" s="28" t="str">
        <f t="shared" ca="1" si="1"/>
        <v>2008 Q3</v>
      </c>
      <c r="C21" s="15">
        <v>1810</v>
      </c>
      <c r="D21" s="15">
        <v>3540</v>
      </c>
      <c r="E21" s="15">
        <v>3120</v>
      </c>
      <c r="F21" s="15">
        <v>1530</v>
      </c>
      <c r="G21" s="15">
        <v>6410</v>
      </c>
      <c r="H21" s="15">
        <v>8660</v>
      </c>
      <c r="I21" s="15">
        <v>3230</v>
      </c>
      <c r="J21" s="15">
        <v>3810</v>
      </c>
      <c r="K21" s="15">
        <v>4360</v>
      </c>
      <c r="L21" s="15">
        <v>1670</v>
      </c>
      <c r="M21" s="15">
        <v>5170</v>
      </c>
      <c r="N21" s="15">
        <v>660</v>
      </c>
      <c r="O21" s="15">
        <v>44100</v>
      </c>
      <c r="P21" s="15"/>
      <c r="Q21" s="45">
        <v>3.0178333333333334</v>
      </c>
      <c r="R21" s="45">
        <v>3.1276333333333333</v>
      </c>
      <c r="S21" s="45">
        <v>3.1065333333333331</v>
      </c>
      <c r="T21" s="45">
        <v>3.1731666666666669</v>
      </c>
      <c r="U21" s="45">
        <v>3.4132999999999996</v>
      </c>
      <c r="V21" s="45">
        <v>3.3356666666666666</v>
      </c>
      <c r="W21" s="45">
        <v>3.2875999999999999</v>
      </c>
      <c r="X21" s="45">
        <v>3.1276666666666664</v>
      </c>
      <c r="Y21" s="45">
        <v>3.1091666666666669</v>
      </c>
      <c r="Z21" s="45">
        <v>3.0599666666666665</v>
      </c>
      <c r="AA21" s="45">
        <v>2.8986333333333332</v>
      </c>
      <c r="AB21" s="45">
        <v>3.5121666666666669</v>
      </c>
      <c r="AC21" s="45">
        <v>3.1926575862593354</v>
      </c>
      <c r="AD21" s="20"/>
      <c r="AE21" s="20"/>
      <c r="AF21" s="16"/>
      <c r="AG21" s="15"/>
      <c r="AH21" s="15"/>
      <c r="AI21" s="15"/>
    </row>
    <row r="22" spans="1:35">
      <c r="A22" s="150"/>
      <c r="B22" s="151" t="str">
        <f t="shared" ca="1" si="1"/>
        <v>2008 Q4</v>
      </c>
      <c r="C22" s="152">
        <v>1660</v>
      </c>
      <c r="D22" s="152">
        <v>3050</v>
      </c>
      <c r="E22" s="152">
        <v>2780</v>
      </c>
      <c r="F22" s="152">
        <v>1470</v>
      </c>
      <c r="G22" s="152">
        <v>5080</v>
      </c>
      <c r="H22" s="152">
        <v>7610</v>
      </c>
      <c r="I22" s="152">
        <v>3300</v>
      </c>
      <c r="J22" s="152">
        <v>3230</v>
      </c>
      <c r="K22" s="152">
        <v>3520</v>
      </c>
      <c r="L22" s="152">
        <v>1540</v>
      </c>
      <c r="M22" s="152">
        <v>4070</v>
      </c>
      <c r="N22" s="152">
        <v>790</v>
      </c>
      <c r="O22" s="152">
        <v>38230</v>
      </c>
      <c r="P22" s="15"/>
      <c r="Q22" s="153">
        <v>2.8759333333333337</v>
      </c>
      <c r="R22" s="153">
        <v>2.9966333333333335</v>
      </c>
      <c r="S22" s="153">
        <v>2.9948333333333337</v>
      </c>
      <c r="T22" s="153">
        <v>3.0816666666666666</v>
      </c>
      <c r="U22" s="153">
        <v>3.2883333333333336</v>
      </c>
      <c r="V22" s="153">
        <v>3.2471666666666668</v>
      </c>
      <c r="W22" s="153">
        <v>3.194433333333333</v>
      </c>
      <c r="X22" s="153">
        <v>3.0355666666666665</v>
      </c>
      <c r="Y22" s="153">
        <v>2.9910999999999999</v>
      </c>
      <c r="Z22" s="153">
        <v>2.9985333333333331</v>
      </c>
      <c r="AA22" s="153">
        <v>2.793566666666667</v>
      </c>
      <c r="AB22" s="153">
        <v>3.5518999999999998</v>
      </c>
      <c r="AC22" s="153">
        <v>3.0937588711355506</v>
      </c>
      <c r="AD22" s="20"/>
      <c r="AE22" s="20"/>
      <c r="AF22" s="16"/>
      <c r="AG22" s="15"/>
      <c r="AH22" s="15"/>
      <c r="AI22" s="15"/>
    </row>
    <row r="23" spans="1:35">
      <c r="B23" s="28" t="str">
        <f t="shared" ca="1" si="1"/>
        <v>2009 Q1</v>
      </c>
      <c r="C23" s="15">
        <v>1290</v>
      </c>
      <c r="D23" s="15">
        <v>2270</v>
      </c>
      <c r="E23" s="15">
        <v>2150</v>
      </c>
      <c r="F23" s="15">
        <v>1150</v>
      </c>
      <c r="G23" s="15">
        <v>4270</v>
      </c>
      <c r="H23" s="15">
        <v>5900</v>
      </c>
      <c r="I23" s="15">
        <v>2370</v>
      </c>
      <c r="J23" s="15">
        <v>2400</v>
      </c>
      <c r="K23" s="15">
        <v>2760</v>
      </c>
      <c r="L23" s="15">
        <v>1060</v>
      </c>
      <c r="M23" s="15">
        <v>2750</v>
      </c>
      <c r="N23" s="15">
        <v>650</v>
      </c>
      <c r="O23" s="15">
        <v>29130</v>
      </c>
      <c r="P23" s="15"/>
      <c r="Q23" s="45">
        <v>2.7881999999999998</v>
      </c>
      <c r="R23" s="45">
        <v>2.9015333333333331</v>
      </c>
      <c r="S23" s="45">
        <v>2.8488333333333333</v>
      </c>
      <c r="T23" s="45">
        <v>2.9339</v>
      </c>
      <c r="U23" s="45">
        <v>3.1413333333333338</v>
      </c>
      <c r="V23" s="45">
        <v>3.1101000000000005</v>
      </c>
      <c r="W23" s="45">
        <v>3.087133333333334</v>
      </c>
      <c r="X23" s="45">
        <v>2.9289000000000001</v>
      </c>
      <c r="Y23" s="45">
        <v>2.86</v>
      </c>
      <c r="Z23" s="45">
        <v>2.8789333333333329</v>
      </c>
      <c r="AA23" s="45">
        <v>2.734833333333333</v>
      </c>
      <c r="AB23" s="45">
        <v>3.4019333333333335</v>
      </c>
      <c r="AC23" s="45">
        <v>2.9828545506211217</v>
      </c>
      <c r="AD23" s="20"/>
      <c r="AE23" s="20"/>
      <c r="AF23" s="16"/>
      <c r="AG23" s="15"/>
      <c r="AH23" s="15"/>
      <c r="AI23" s="15"/>
    </row>
    <row r="24" spans="1:35">
      <c r="B24" s="28" t="str">
        <f t="shared" ca="1" si="1"/>
        <v>2009 Q2</v>
      </c>
      <c r="C24" s="15">
        <v>1880</v>
      </c>
      <c r="D24" s="15">
        <v>3330</v>
      </c>
      <c r="E24" s="15">
        <v>3220</v>
      </c>
      <c r="F24" s="15">
        <v>1740</v>
      </c>
      <c r="G24" s="15">
        <v>5870</v>
      </c>
      <c r="H24" s="15">
        <v>8790</v>
      </c>
      <c r="I24" s="15">
        <v>3720</v>
      </c>
      <c r="J24" s="15">
        <v>3400</v>
      </c>
      <c r="K24" s="15">
        <v>3990</v>
      </c>
      <c r="L24" s="15">
        <v>1700</v>
      </c>
      <c r="M24" s="15">
        <v>4200</v>
      </c>
      <c r="N24" s="15">
        <v>1040</v>
      </c>
      <c r="O24" s="15">
        <v>43050</v>
      </c>
      <c r="P24" s="15"/>
      <c r="Q24" s="45">
        <v>2.8165</v>
      </c>
      <c r="R24" s="45">
        <v>2.9075666666666664</v>
      </c>
      <c r="S24" s="45">
        <v>2.9016333333333333</v>
      </c>
      <c r="T24" s="45">
        <v>2.9813000000000005</v>
      </c>
      <c r="U24" s="45">
        <v>3.1993333333333331</v>
      </c>
      <c r="V24" s="45">
        <v>3.1704333333333334</v>
      </c>
      <c r="W24" s="45">
        <v>3.140566666666667</v>
      </c>
      <c r="X24" s="45">
        <v>2.966533333333333</v>
      </c>
      <c r="Y24" s="45">
        <v>2.9146333333333332</v>
      </c>
      <c r="Z24" s="45">
        <v>2.9156</v>
      </c>
      <c r="AA24" s="45">
        <v>2.8441666666666663</v>
      </c>
      <c r="AB24" s="45">
        <v>3.4161000000000001</v>
      </c>
      <c r="AC24" s="45">
        <v>3.0331614640831717</v>
      </c>
      <c r="AD24" s="20"/>
      <c r="AE24" s="20"/>
      <c r="AF24" s="16"/>
      <c r="AG24" s="15"/>
      <c r="AH24" s="15"/>
      <c r="AI24" s="15"/>
    </row>
    <row r="25" spans="1:35">
      <c r="B25" s="28" t="str">
        <f t="shared" ca="1" si="1"/>
        <v>2009 Q3</v>
      </c>
      <c r="C25" s="15">
        <v>2230</v>
      </c>
      <c r="D25" s="15">
        <v>4320</v>
      </c>
      <c r="E25" s="15">
        <v>3910</v>
      </c>
      <c r="F25" s="15">
        <v>2310</v>
      </c>
      <c r="G25" s="15">
        <v>8840</v>
      </c>
      <c r="H25" s="15">
        <v>11900</v>
      </c>
      <c r="I25" s="15">
        <v>4710</v>
      </c>
      <c r="J25" s="15">
        <v>4530</v>
      </c>
      <c r="K25" s="15">
        <v>5330</v>
      </c>
      <c r="L25" s="15">
        <v>2210</v>
      </c>
      <c r="M25" s="15">
        <v>5270</v>
      </c>
      <c r="N25" s="15">
        <v>1260</v>
      </c>
      <c r="O25" s="15">
        <v>56980</v>
      </c>
      <c r="P25" s="15"/>
      <c r="Q25" s="45">
        <v>2.8341666666666665</v>
      </c>
      <c r="R25" s="45">
        <v>2.9516000000000004</v>
      </c>
      <c r="S25" s="45">
        <v>2.9201000000000001</v>
      </c>
      <c r="T25" s="45">
        <v>3.0629333333333335</v>
      </c>
      <c r="U25" s="45">
        <v>3.3152333333333335</v>
      </c>
      <c r="V25" s="45">
        <v>3.2342333333333335</v>
      </c>
      <c r="W25" s="45">
        <v>3.188366666666667</v>
      </c>
      <c r="X25" s="45">
        <v>3.0188000000000001</v>
      </c>
      <c r="Y25" s="45">
        <v>2.9391666666666669</v>
      </c>
      <c r="Z25" s="45">
        <v>3.0132666666666665</v>
      </c>
      <c r="AA25" s="45">
        <v>2.8601333333333332</v>
      </c>
      <c r="AB25" s="45">
        <v>3.2905000000000002</v>
      </c>
      <c r="AC25" s="45">
        <v>3.0914777433941496</v>
      </c>
      <c r="AD25" s="20"/>
      <c r="AE25" s="20"/>
      <c r="AF25" s="16"/>
      <c r="AG25" s="15"/>
      <c r="AH25" s="15"/>
      <c r="AI25" s="15"/>
    </row>
    <row r="26" spans="1:35">
      <c r="A26" s="150"/>
      <c r="B26" s="151" t="str">
        <f t="shared" ca="1" si="1"/>
        <v>2009 Q4</v>
      </c>
      <c r="C26" s="152">
        <v>2520</v>
      </c>
      <c r="D26" s="152">
        <v>4800</v>
      </c>
      <c r="E26" s="152">
        <v>4430</v>
      </c>
      <c r="F26" s="152">
        <v>2530</v>
      </c>
      <c r="G26" s="152">
        <v>10270</v>
      </c>
      <c r="H26" s="152">
        <v>13820</v>
      </c>
      <c r="I26" s="152">
        <v>5730</v>
      </c>
      <c r="J26" s="152">
        <v>5190</v>
      </c>
      <c r="K26" s="152">
        <v>6120</v>
      </c>
      <c r="L26" s="152">
        <v>2440</v>
      </c>
      <c r="M26" s="152">
        <v>5360</v>
      </c>
      <c r="N26" s="152">
        <v>1430</v>
      </c>
      <c r="O26" s="152">
        <v>64780</v>
      </c>
      <c r="P26" s="15"/>
      <c r="Q26" s="153">
        <v>2.8947666666666669</v>
      </c>
      <c r="R26" s="153">
        <v>3.0187666666666666</v>
      </c>
      <c r="S26" s="153">
        <v>2.9847333333333332</v>
      </c>
      <c r="T26" s="153">
        <v>3.1469</v>
      </c>
      <c r="U26" s="153">
        <v>3.3467000000000002</v>
      </c>
      <c r="V26" s="153">
        <v>3.2786666666666662</v>
      </c>
      <c r="W26" s="153">
        <v>3.2525333333333335</v>
      </c>
      <c r="X26" s="153">
        <v>3.0745333333333331</v>
      </c>
      <c r="Y26" s="153">
        <v>2.9875000000000003</v>
      </c>
      <c r="Z26" s="153">
        <v>2.9926666666666666</v>
      </c>
      <c r="AA26" s="153">
        <v>2.8816666666666664</v>
      </c>
      <c r="AB26" s="153">
        <v>3.3178000000000001</v>
      </c>
      <c r="AC26" s="153">
        <v>3.1410459299506237</v>
      </c>
      <c r="AD26" s="20"/>
      <c r="AE26" s="20"/>
      <c r="AF26" s="16"/>
      <c r="AG26" s="15"/>
      <c r="AH26" s="15"/>
      <c r="AI26" s="15"/>
    </row>
    <row r="27" spans="1:35">
      <c r="B27" s="28" t="str">
        <f t="shared" ca="1" si="1"/>
        <v>2010 Q1</v>
      </c>
      <c r="C27" s="15">
        <v>1720</v>
      </c>
      <c r="D27" s="15">
        <v>3100</v>
      </c>
      <c r="E27" s="15">
        <v>2990</v>
      </c>
      <c r="F27" s="15">
        <v>1420</v>
      </c>
      <c r="G27" s="15">
        <v>7560</v>
      </c>
      <c r="H27" s="15">
        <v>8000</v>
      </c>
      <c r="I27" s="15">
        <v>3100</v>
      </c>
      <c r="J27" s="15">
        <v>3360</v>
      </c>
      <c r="K27" s="15">
        <v>4120</v>
      </c>
      <c r="L27" s="15">
        <v>1550</v>
      </c>
      <c r="M27" s="15">
        <v>3820</v>
      </c>
      <c r="N27" s="15">
        <v>970</v>
      </c>
      <c r="O27" s="15">
        <v>41810</v>
      </c>
      <c r="P27" s="15"/>
      <c r="Q27" s="45">
        <v>2.9160666666666661</v>
      </c>
      <c r="R27" s="45">
        <v>3.0365666666666669</v>
      </c>
      <c r="S27" s="45">
        <v>2.9895666666666667</v>
      </c>
      <c r="T27" s="45">
        <v>3.146266666666667</v>
      </c>
      <c r="U27" s="45">
        <v>3.3702000000000001</v>
      </c>
      <c r="V27" s="45">
        <v>3.2681333333333336</v>
      </c>
      <c r="W27" s="45">
        <v>3.2851999999999997</v>
      </c>
      <c r="X27" s="45">
        <v>3.1086000000000005</v>
      </c>
      <c r="Y27" s="45">
        <v>3.0141000000000004</v>
      </c>
      <c r="Z27" s="45">
        <v>3.0308000000000006</v>
      </c>
      <c r="AA27" s="45">
        <v>2.8782999999999999</v>
      </c>
      <c r="AB27" s="45">
        <v>3.4052333333333333</v>
      </c>
      <c r="AC27" s="45">
        <v>3.1538672133735246</v>
      </c>
      <c r="AD27" s="20"/>
      <c r="AE27" s="20"/>
      <c r="AF27" s="16"/>
      <c r="AG27" s="15"/>
      <c r="AH27" s="15"/>
      <c r="AI27" s="15"/>
    </row>
    <row r="28" spans="1:35" ht="10.5" customHeight="1">
      <c r="B28" s="28" t="str">
        <f t="shared" ca="1" si="1"/>
        <v>2010 Q2</v>
      </c>
      <c r="C28" s="15">
        <v>2150</v>
      </c>
      <c r="D28" s="15">
        <v>3980</v>
      </c>
      <c r="E28" s="15">
        <v>3440</v>
      </c>
      <c r="F28" s="15">
        <v>1860</v>
      </c>
      <c r="G28" s="15">
        <v>8430</v>
      </c>
      <c r="H28" s="15">
        <v>9960</v>
      </c>
      <c r="I28" s="15">
        <v>4020</v>
      </c>
      <c r="J28" s="15">
        <v>3900</v>
      </c>
      <c r="K28" s="15">
        <v>4810</v>
      </c>
      <c r="L28" s="15">
        <v>2090</v>
      </c>
      <c r="M28" s="15">
        <v>4620</v>
      </c>
      <c r="N28" s="15">
        <v>1160</v>
      </c>
      <c r="O28" s="15">
        <v>50560</v>
      </c>
      <c r="P28" s="15"/>
      <c r="Q28" s="45">
        <v>2.9693666666666663</v>
      </c>
      <c r="R28" s="45">
        <v>3.0897000000000001</v>
      </c>
      <c r="S28" s="45">
        <v>3.0562333333333331</v>
      </c>
      <c r="T28" s="45">
        <v>3.2393333333333332</v>
      </c>
      <c r="U28" s="45">
        <v>3.4558666666666666</v>
      </c>
      <c r="V28" s="45">
        <v>3.380466666666667</v>
      </c>
      <c r="W28" s="45">
        <v>3.3606333333333329</v>
      </c>
      <c r="X28" s="45">
        <v>3.1471666666666667</v>
      </c>
      <c r="Y28" s="45">
        <v>3.0571333333333333</v>
      </c>
      <c r="Z28" s="45">
        <v>3.0767000000000002</v>
      </c>
      <c r="AA28" s="45">
        <v>2.9265666666666665</v>
      </c>
      <c r="AB28" s="45">
        <v>3.3881666666666668</v>
      </c>
      <c r="AC28" s="45">
        <v>3.2210511383134861</v>
      </c>
      <c r="AD28" s="20"/>
      <c r="AE28" s="20"/>
      <c r="AF28" s="16"/>
      <c r="AG28" s="15"/>
      <c r="AH28" s="15"/>
      <c r="AI28" s="15"/>
    </row>
    <row r="29" spans="1:35">
      <c r="B29" s="28" t="str">
        <f t="shared" ca="1" si="1"/>
        <v>2010 Q3</v>
      </c>
      <c r="C29" s="15">
        <v>2230</v>
      </c>
      <c r="D29" s="15">
        <v>4150</v>
      </c>
      <c r="E29" s="15">
        <v>3550</v>
      </c>
      <c r="F29" s="15">
        <v>1930</v>
      </c>
      <c r="G29" s="15">
        <v>9430</v>
      </c>
      <c r="H29" s="15">
        <v>10670</v>
      </c>
      <c r="I29" s="15">
        <v>4180</v>
      </c>
      <c r="J29" s="15">
        <v>4200</v>
      </c>
      <c r="K29" s="15">
        <v>5210</v>
      </c>
      <c r="L29" s="15">
        <v>2110</v>
      </c>
      <c r="M29" s="15">
        <v>4720</v>
      </c>
      <c r="N29" s="15">
        <v>1330</v>
      </c>
      <c r="O29" s="15">
        <v>53840</v>
      </c>
      <c r="P29" s="15"/>
      <c r="Q29" s="45">
        <v>2.9617666666666671</v>
      </c>
      <c r="R29" s="45">
        <v>3.0739999999999998</v>
      </c>
      <c r="S29" s="45">
        <v>3.0353333333333334</v>
      </c>
      <c r="T29" s="45">
        <v>3.2139333333333333</v>
      </c>
      <c r="U29" s="45">
        <v>3.4332333333333334</v>
      </c>
      <c r="V29" s="45">
        <v>3.3854333333333333</v>
      </c>
      <c r="W29" s="45">
        <v>3.3398333333333334</v>
      </c>
      <c r="X29" s="45">
        <v>3.1415000000000002</v>
      </c>
      <c r="Y29" s="45">
        <v>3.0465</v>
      </c>
      <c r="Z29" s="45">
        <v>3.1086333333333336</v>
      </c>
      <c r="AA29" s="45">
        <v>2.9019666666666666</v>
      </c>
      <c r="AB29" s="45">
        <v>3.2580000000000005</v>
      </c>
      <c r="AC29" s="45">
        <v>3.2102743925731763</v>
      </c>
      <c r="AD29" s="20"/>
      <c r="AE29" s="20"/>
      <c r="AF29" s="16"/>
      <c r="AG29" s="15"/>
      <c r="AH29" s="15"/>
      <c r="AI29" s="15"/>
    </row>
    <row r="30" spans="1:35">
      <c r="A30" s="150"/>
      <c r="B30" s="151" t="str">
        <f t="shared" ca="1" si="1"/>
        <v>2010 Q4</v>
      </c>
      <c r="C30" s="152">
        <v>1960</v>
      </c>
      <c r="D30" s="152">
        <v>3570</v>
      </c>
      <c r="E30" s="152">
        <v>3240</v>
      </c>
      <c r="F30" s="152">
        <v>1710</v>
      </c>
      <c r="G30" s="152">
        <v>7950</v>
      </c>
      <c r="H30" s="152">
        <v>9400</v>
      </c>
      <c r="I30" s="152">
        <v>3730</v>
      </c>
      <c r="J30" s="152">
        <v>3770</v>
      </c>
      <c r="K30" s="152">
        <v>4730</v>
      </c>
      <c r="L30" s="152">
        <v>2130</v>
      </c>
      <c r="M30" s="152">
        <v>4010</v>
      </c>
      <c r="N30" s="152">
        <v>1090</v>
      </c>
      <c r="O30" s="152">
        <v>47380</v>
      </c>
      <c r="P30" s="15"/>
      <c r="Q30" s="153">
        <v>2.9167000000000001</v>
      </c>
      <c r="R30" s="153">
        <v>3.0472666666666668</v>
      </c>
      <c r="S30" s="153">
        <v>3.031333333333333</v>
      </c>
      <c r="T30" s="153">
        <v>3.189766666666666</v>
      </c>
      <c r="U30" s="153">
        <v>3.4446333333333334</v>
      </c>
      <c r="V30" s="153">
        <v>3.3480333333333334</v>
      </c>
      <c r="W30" s="153">
        <v>3.3107000000000002</v>
      </c>
      <c r="X30" s="153">
        <v>3.1435999999999997</v>
      </c>
      <c r="Y30" s="153">
        <v>3.0173666666666663</v>
      </c>
      <c r="Z30" s="153">
        <v>3.025066666666667</v>
      </c>
      <c r="AA30" s="153">
        <v>2.8796666666666666</v>
      </c>
      <c r="AB30" s="153">
        <v>3.4060333333333332</v>
      </c>
      <c r="AC30" s="153">
        <v>3.1915685599869144</v>
      </c>
      <c r="AD30" s="20"/>
      <c r="AE30" s="20"/>
      <c r="AF30" s="16"/>
      <c r="AG30" s="15"/>
      <c r="AH30" s="15"/>
      <c r="AI30" s="15"/>
    </row>
    <row r="31" spans="1:35">
      <c r="B31" s="28" t="str">
        <f t="shared" ca="1" si="1"/>
        <v>2011 Q1</v>
      </c>
      <c r="C31" s="15">
        <v>1610</v>
      </c>
      <c r="D31" s="15">
        <v>2930</v>
      </c>
      <c r="E31" s="15">
        <v>2480</v>
      </c>
      <c r="F31" s="15">
        <v>1290</v>
      </c>
      <c r="G31" s="15">
        <v>6440</v>
      </c>
      <c r="H31" s="15">
        <v>7040</v>
      </c>
      <c r="I31" s="15">
        <v>2710</v>
      </c>
      <c r="J31" s="15">
        <v>2980</v>
      </c>
      <c r="K31" s="15">
        <v>3660</v>
      </c>
      <c r="L31" s="15">
        <v>1670</v>
      </c>
      <c r="M31" s="15">
        <v>3210</v>
      </c>
      <c r="N31" s="15">
        <v>920</v>
      </c>
      <c r="O31" s="15">
        <v>37010</v>
      </c>
      <c r="P31" s="15"/>
      <c r="Q31" s="45">
        <v>2.8386666666666667</v>
      </c>
      <c r="R31" s="45">
        <v>2.9710999999999999</v>
      </c>
      <c r="S31" s="45">
        <v>2.9939333333333331</v>
      </c>
      <c r="T31" s="45">
        <v>3.1488999999999998</v>
      </c>
      <c r="U31" s="45">
        <v>3.3966999999999996</v>
      </c>
      <c r="V31" s="45">
        <v>3.2739333333333334</v>
      </c>
      <c r="W31" s="45">
        <v>3.2862333333333331</v>
      </c>
      <c r="X31" s="45">
        <v>3.0763999999999996</v>
      </c>
      <c r="Y31" s="45">
        <v>2.9409333333333336</v>
      </c>
      <c r="Z31" s="45">
        <v>2.9707000000000003</v>
      </c>
      <c r="AA31" s="45">
        <v>2.8517666666666663</v>
      </c>
      <c r="AB31" s="45">
        <v>3.3438333333333339</v>
      </c>
      <c r="AC31" s="45">
        <v>3.1351056927648551</v>
      </c>
      <c r="AD31" s="20"/>
      <c r="AE31" s="20"/>
      <c r="AF31" s="16"/>
      <c r="AG31" s="15"/>
      <c r="AH31" s="15"/>
      <c r="AI31" s="15"/>
    </row>
    <row r="32" spans="1:35">
      <c r="B32" s="28" t="str">
        <f t="shared" ca="1" si="1"/>
        <v>2011 Q2</v>
      </c>
      <c r="C32" s="15">
        <v>2130</v>
      </c>
      <c r="D32" s="15">
        <v>3820</v>
      </c>
      <c r="E32" s="15">
        <v>3250</v>
      </c>
      <c r="F32" s="15">
        <v>1650</v>
      </c>
      <c r="G32" s="15">
        <v>7550</v>
      </c>
      <c r="H32" s="15">
        <v>9000</v>
      </c>
      <c r="I32" s="15">
        <v>3740</v>
      </c>
      <c r="J32" s="15">
        <v>3540</v>
      </c>
      <c r="K32" s="15">
        <v>4510</v>
      </c>
      <c r="L32" s="15">
        <v>2030</v>
      </c>
      <c r="M32" s="15">
        <v>4210</v>
      </c>
      <c r="N32" s="15">
        <v>1080</v>
      </c>
      <c r="O32" s="15">
        <v>46570</v>
      </c>
      <c r="P32" s="15"/>
      <c r="Q32" s="45">
        <v>2.8950333333333336</v>
      </c>
      <c r="R32" s="45">
        <v>3.0088666666666666</v>
      </c>
      <c r="S32" s="45">
        <v>3.0262333333333338</v>
      </c>
      <c r="T32" s="45">
        <v>3.2232333333333334</v>
      </c>
      <c r="U32" s="45">
        <v>3.4396</v>
      </c>
      <c r="V32" s="45">
        <v>3.3530666666666669</v>
      </c>
      <c r="W32" s="45">
        <v>3.3269666666666668</v>
      </c>
      <c r="X32" s="45">
        <v>3.1198999999999999</v>
      </c>
      <c r="Y32" s="45">
        <v>3.0043666666666664</v>
      </c>
      <c r="Z32" s="45">
        <v>3.0232666666666668</v>
      </c>
      <c r="AA32" s="45">
        <v>2.9255999999999998</v>
      </c>
      <c r="AB32" s="45">
        <v>3.3423000000000003</v>
      </c>
      <c r="AC32" s="45">
        <v>3.1843664015303905</v>
      </c>
      <c r="AD32" s="20"/>
      <c r="AE32" s="20"/>
      <c r="AF32" s="16"/>
      <c r="AG32" s="15"/>
      <c r="AH32" s="15"/>
      <c r="AI32" s="15"/>
    </row>
    <row r="33" spans="1:35">
      <c r="B33" s="28" t="str">
        <f t="shared" ca="1" si="1"/>
        <v>2011 Q3</v>
      </c>
      <c r="C33" s="15">
        <v>2370</v>
      </c>
      <c r="D33" s="15">
        <v>4200</v>
      </c>
      <c r="E33" s="15">
        <v>3620</v>
      </c>
      <c r="F33" s="15">
        <v>1890</v>
      </c>
      <c r="G33" s="15">
        <v>8870</v>
      </c>
      <c r="H33" s="15">
        <v>10410</v>
      </c>
      <c r="I33" s="15">
        <v>4090</v>
      </c>
      <c r="J33" s="15">
        <v>4140</v>
      </c>
      <c r="K33" s="15">
        <v>5160</v>
      </c>
      <c r="L33" s="15">
        <v>2250</v>
      </c>
      <c r="M33" s="15">
        <v>4520</v>
      </c>
      <c r="N33" s="15">
        <v>1300</v>
      </c>
      <c r="O33" s="15">
        <v>52910</v>
      </c>
      <c r="P33" s="15"/>
      <c r="Q33" s="45">
        <v>2.9216666666666664</v>
      </c>
      <c r="R33" s="45">
        <v>3.0447666666666664</v>
      </c>
      <c r="S33" s="45">
        <v>3.0724666666666667</v>
      </c>
      <c r="T33" s="45">
        <v>3.2322666666666664</v>
      </c>
      <c r="U33" s="45">
        <v>3.4561666666666664</v>
      </c>
      <c r="V33" s="45">
        <v>3.4132333333333329</v>
      </c>
      <c r="W33" s="45">
        <v>3.3694999999999999</v>
      </c>
      <c r="X33" s="45">
        <v>3.1452666666666667</v>
      </c>
      <c r="Y33" s="45">
        <v>3.0371999999999999</v>
      </c>
      <c r="Z33" s="45">
        <v>3.0942000000000003</v>
      </c>
      <c r="AA33" s="45">
        <v>2.9439333333333333</v>
      </c>
      <c r="AB33" s="45">
        <v>3.3835999999999999</v>
      </c>
      <c r="AC33" s="45">
        <v>3.2246338125456329</v>
      </c>
      <c r="AD33" s="20"/>
      <c r="AE33" s="20"/>
      <c r="AF33" s="16"/>
      <c r="AG33" s="15"/>
      <c r="AH33" s="15"/>
      <c r="AI33" s="15"/>
    </row>
    <row r="34" spans="1:35">
      <c r="A34" s="150"/>
      <c r="B34" s="151" t="str">
        <f t="shared" ca="1" si="1"/>
        <v>2011 Q4</v>
      </c>
      <c r="C34" s="152">
        <v>2260</v>
      </c>
      <c r="D34" s="152">
        <v>4060</v>
      </c>
      <c r="E34" s="152">
        <v>3430</v>
      </c>
      <c r="F34" s="152">
        <v>1920</v>
      </c>
      <c r="G34" s="152">
        <v>8430</v>
      </c>
      <c r="H34" s="152">
        <v>10180</v>
      </c>
      <c r="I34" s="152">
        <v>4130</v>
      </c>
      <c r="J34" s="152">
        <v>4080</v>
      </c>
      <c r="K34" s="152">
        <v>5140</v>
      </c>
      <c r="L34" s="152">
        <v>2110</v>
      </c>
      <c r="M34" s="152">
        <v>4280</v>
      </c>
      <c r="N34" s="152">
        <v>1390</v>
      </c>
      <c r="O34" s="152">
        <v>51500</v>
      </c>
      <c r="P34" s="15"/>
      <c r="Q34" s="153">
        <v>2.9354</v>
      </c>
      <c r="R34" s="153">
        <v>3.1139333333333337</v>
      </c>
      <c r="S34" s="153">
        <v>3.0988333333333333</v>
      </c>
      <c r="T34" s="153">
        <v>3.2788333333333335</v>
      </c>
      <c r="U34" s="153">
        <v>3.5346666666666664</v>
      </c>
      <c r="V34" s="153">
        <v>3.448</v>
      </c>
      <c r="W34" s="153">
        <v>3.3765666666666667</v>
      </c>
      <c r="X34" s="153">
        <v>3.2080666666666668</v>
      </c>
      <c r="Y34" s="153">
        <v>3.0736333333333334</v>
      </c>
      <c r="Z34" s="153">
        <v>3.1238666666666668</v>
      </c>
      <c r="AA34" s="153">
        <v>2.9154</v>
      </c>
      <c r="AB34" s="153">
        <v>3.2829333333333337</v>
      </c>
      <c r="AC34" s="153">
        <v>3.260945404465994</v>
      </c>
      <c r="AD34" s="20"/>
      <c r="AE34" s="20"/>
      <c r="AF34" s="16"/>
      <c r="AG34" s="15"/>
      <c r="AH34" s="15"/>
      <c r="AI34" s="15"/>
    </row>
    <row r="35" spans="1:35">
      <c r="B35" s="28" t="str">
        <f t="shared" ca="1" si="1"/>
        <v>2012 Q1</v>
      </c>
      <c r="C35" s="15">
        <v>1920</v>
      </c>
      <c r="D35" s="15">
        <v>3560</v>
      </c>
      <c r="E35" s="15">
        <v>3150</v>
      </c>
      <c r="F35" s="15">
        <v>1740</v>
      </c>
      <c r="G35" s="15">
        <v>9000</v>
      </c>
      <c r="H35" s="15">
        <v>10580</v>
      </c>
      <c r="I35" s="15">
        <v>4110</v>
      </c>
      <c r="J35" s="15">
        <v>3830</v>
      </c>
      <c r="K35" s="15">
        <v>4650</v>
      </c>
      <c r="L35" s="15">
        <v>1870</v>
      </c>
      <c r="M35" s="15">
        <v>3930</v>
      </c>
      <c r="N35" s="15">
        <v>1260</v>
      </c>
      <c r="O35" s="15">
        <v>49700</v>
      </c>
      <c r="P35" s="15"/>
      <c r="Q35" s="45">
        <v>2.900233333333333</v>
      </c>
      <c r="R35" s="45">
        <v>3.1088333333333331</v>
      </c>
      <c r="S35" s="45">
        <v>3.0923666666666669</v>
      </c>
      <c r="T35" s="45">
        <v>3.3056999999999999</v>
      </c>
      <c r="U35" s="45">
        <v>3.5429333333333335</v>
      </c>
      <c r="V35" s="45">
        <v>3.4837333333333333</v>
      </c>
      <c r="W35" s="45">
        <v>3.4454333333333338</v>
      </c>
      <c r="X35" s="45">
        <v>3.2016666666666667</v>
      </c>
      <c r="Y35" s="45">
        <v>3.0538666666666665</v>
      </c>
      <c r="Z35" s="45">
        <v>3.1413333333333333</v>
      </c>
      <c r="AA35" s="45">
        <v>2.9259333333333335</v>
      </c>
      <c r="AB35" s="45">
        <v>3.2788333333333335</v>
      </c>
      <c r="AC35" s="45">
        <v>3.2861722449170805</v>
      </c>
      <c r="AD35" s="20"/>
      <c r="AE35" s="20"/>
      <c r="AF35" s="16"/>
      <c r="AG35" s="15"/>
      <c r="AH35" s="15"/>
      <c r="AI35" s="15"/>
    </row>
    <row r="36" spans="1:35">
      <c r="B36" s="28" t="str">
        <f t="shared" ca="1" si="1"/>
        <v>2012 Q2</v>
      </c>
      <c r="C36" s="15">
        <v>2270</v>
      </c>
      <c r="D36" s="15">
        <v>3930</v>
      </c>
      <c r="E36" s="15">
        <v>3510</v>
      </c>
      <c r="F36" s="15">
        <v>1720</v>
      </c>
      <c r="G36" s="15">
        <v>7710</v>
      </c>
      <c r="H36" s="15">
        <v>8510</v>
      </c>
      <c r="I36" s="15">
        <v>3730</v>
      </c>
      <c r="J36" s="15">
        <v>4000</v>
      </c>
      <c r="K36" s="15">
        <v>4930</v>
      </c>
      <c r="L36" s="15">
        <v>2060</v>
      </c>
      <c r="M36" s="15">
        <v>4740</v>
      </c>
      <c r="N36" s="15">
        <v>1070</v>
      </c>
      <c r="O36" s="15">
        <v>48280</v>
      </c>
      <c r="P36" s="15"/>
      <c r="Q36" s="45">
        <v>2.9796</v>
      </c>
      <c r="R36" s="45">
        <v>3.1106000000000003</v>
      </c>
      <c r="S36" s="45">
        <v>3.1114999999999999</v>
      </c>
      <c r="T36" s="45">
        <v>3.3092333333333337</v>
      </c>
      <c r="U36" s="45">
        <v>3.5173999999999999</v>
      </c>
      <c r="V36" s="45">
        <v>3.4482999999999997</v>
      </c>
      <c r="W36" s="45">
        <v>3.4337666666666671</v>
      </c>
      <c r="X36" s="45">
        <v>3.2031333333333336</v>
      </c>
      <c r="Y36" s="45">
        <v>3.093433333333333</v>
      </c>
      <c r="Z36" s="45">
        <v>3.1622666666666661</v>
      </c>
      <c r="AA36" s="45">
        <v>2.9019999999999997</v>
      </c>
      <c r="AB36" s="45">
        <v>3.1623333333333332</v>
      </c>
      <c r="AC36" s="45">
        <v>3.2505278177206862</v>
      </c>
      <c r="AD36" s="20"/>
      <c r="AE36" s="20"/>
      <c r="AF36" s="16"/>
      <c r="AG36" s="15"/>
      <c r="AH36" s="15"/>
      <c r="AI36" s="15"/>
    </row>
    <row r="37" spans="1:35">
      <c r="B37" s="28" t="str">
        <f t="shared" ca="1" si="1"/>
        <v>2012 Q3</v>
      </c>
      <c r="C37" s="15">
        <v>2310</v>
      </c>
      <c r="D37" s="15">
        <v>4230</v>
      </c>
      <c r="E37" s="15">
        <v>3670</v>
      </c>
      <c r="F37" s="15">
        <v>1880</v>
      </c>
      <c r="G37" s="15">
        <v>9330</v>
      </c>
      <c r="H37" s="15">
        <v>10670</v>
      </c>
      <c r="I37" s="15">
        <v>4370</v>
      </c>
      <c r="J37" s="15">
        <v>4340</v>
      </c>
      <c r="K37" s="15">
        <v>5360</v>
      </c>
      <c r="L37" s="15">
        <v>2160</v>
      </c>
      <c r="M37" s="15">
        <v>4830</v>
      </c>
      <c r="N37" s="15">
        <v>1300</v>
      </c>
      <c r="O37" s="15">
        <v>54520</v>
      </c>
      <c r="P37" s="15"/>
      <c r="Q37" s="45">
        <v>2.9294666666666664</v>
      </c>
      <c r="R37" s="45">
        <v>3.1179666666666663</v>
      </c>
      <c r="S37" s="45">
        <v>3.1484999999999999</v>
      </c>
      <c r="T37" s="45">
        <v>3.3365333333333336</v>
      </c>
      <c r="U37" s="45">
        <v>3.534966666666667</v>
      </c>
      <c r="V37" s="45">
        <v>3.4833666666666665</v>
      </c>
      <c r="W37" s="45">
        <v>3.4143000000000003</v>
      </c>
      <c r="X37" s="45">
        <v>3.2287333333333339</v>
      </c>
      <c r="Y37" s="45">
        <v>3.0936666666666661</v>
      </c>
      <c r="Z37" s="45">
        <v>3.1187666666666671</v>
      </c>
      <c r="AA37" s="45">
        <v>2.8827666666666665</v>
      </c>
      <c r="AB37" s="45">
        <v>3.1074666666666668</v>
      </c>
      <c r="AC37" s="45">
        <v>3.2730270816370908</v>
      </c>
      <c r="AD37" s="20"/>
      <c r="AE37" s="20"/>
      <c r="AF37" s="16"/>
      <c r="AG37" s="15"/>
      <c r="AH37" s="15"/>
      <c r="AI37" s="15"/>
    </row>
    <row r="38" spans="1:35">
      <c r="A38" s="150"/>
      <c r="B38" s="151" t="str">
        <f t="shared" ca="1" si="1"/>
        <v>2012 Q4</v>
      </c>
      <c r="C38" s="152">
        <v>2740</v>
      </c>
      <c r="D38" s="152">
        <v>4690</v>
      </c>
      <c r="E38" s="152">
        <v>4100</v>
      </c>
      <c r="F38" s="152">
        <v>2130</v>
      </c>
      <c r="G38" s="152">
        <v>9710</v>
      </c>
      <c r="H38" s="152">
        <v>11440</v>
      </c>
      <c r="I38" s="152">
        <v>4800</v>
      </c>
      <c r="J38" s="152">
        <v>4820</v>
      </c>
      <c r="K38" s="152">
        <v>5940</v>
      </c>
      <c r="L38" s="152">
        <v>2470</v>
      </c>
      <c r="M38" s="152">
        <v>5110</v>
      </c>
      <c r="N38" s="152">
        <v>1380</v>
      </c>
      <c r="O38" s="152">
        <v>59420</v>
      </c>
      <c r="P38" s="15"/>
      <c r="Q38" s="153">
        <v>2.9377666666666666</v>
      </c>
      <c r="R38" s="153">
        <v>3.0743666666666662</v>
      </c>
      <c r="S38" s="153">
        <v>3.1080333333333332</v>
      </c>
      <c r="T38" s="153">
        <v>3.3330333333333333</v>
      </c>
      <c r="U38" s="153">
        <v>3.5156000000000005</v>
      </c>
      <c r="V38" s="153">
        <v>3.4533666666666671</v>
      </c>
      <c r="W38" s="153">
        <v>3.4262666666666668</v>
      </c>
      <c r="X38" s="153">
        <v>3.2086333333333332</v>
      </c>
      <c r="Y38" s="153">
        <v>3.1021000000000001</v>
      </c>
      <c r="Z38" s="153">
        <v>3.1353666666666662</v>
      </c>
      <c r="AA38" s="153">
        <v>2.9331666666666667</v>
      </c>
      <c r="AB38" s="153">
        <v>3.0818333333333334</v>
      </c>
      <c r="AC38" s="153">
        <v>3.258718564865823</v>
      </c>
      <c r="AD38" s="20"/>
      <c r="AE38" s="20"/>
      <c r="AF38" s="16"/>
      <c r="AG38" s="15"/>
      <c r="AH38" s="15"/>
      <c r="AI38" s="15"/>
    </row>
    <row r="39" spans="1:35">
      <c r="B39" s="28" t="str">
        <f t="shared" ca="1" si="1"/>
        <v>2013 Q1</v>
      </c>
      <c r="C39" s="15">
        <v>2090</v>
      </c>
      <c r="D39" s="15">
        <v>3810</v>
      </c>
      <c r="E39" s="15">
        <v>3290</v>
      </c>
      <c r="F39" s="15">
        <v>1610</v>
      </c>
      <c r="G39" s="15">
        <v>8650</v>
      </c>
      <c r="H39" s="15">
        <v>9290</v>
      </c>
      <c r="I39" s="15">
        <v>3660</v>
      </c>
      <c r="J39" s="15">
        <v>3870</v>
      </c>
      <c r="K39" s="15">
        <v>4740</v>
      </c>
      <c r="L39" s="15">
        <v>1880</v>
      </c>
      <c r="M39" s="15">
        <v>4210</v>
      </c>
      <c r="N39" s="15">
        <v>1150</v>
      </c>
      <c r="O39" s="15">
        <v>48320</v>
      </c>
      <c r="P39" s="15"/>
      <c r="Q39" s="45">
        <v>2.9146000000000001</v>
      </c>
      <c r="R39" s="45">
        <v>3.057266666666667</v>
      </c>
      <c r="S39" s="45">
        <v>3.0918333333333332</v>
      </c>
      <c r="T39" s="45">
        <v>3.2328333333333332</v>
      </c>
      <c r="U39" s="45">
        <v>3.4839333333333333</v>
      </c>
      <c r="V39" s="45">
        <v>3.422333333333333</v>
      </c>
      <c r="W39" s="45">
        <v>3.3871666666666669</v>
      </c>
      <c r="X39" s="45">
        <v>3.1480333333333337</v>
      </c>
      <c r="Y39" s="45">
        <v>3.0348333333333333</v>
      </c>
      <c r="Z39" s="45">
        <v>3.0960999999999999</v>
      </c>
      <c r="AA39" s="45">
        <v>2.8450666666666664</v>
      </c>
      <c r="AB39" s="45">
        <v>2.9157333333333333</v>
      </c>
      <c r="AC39" s="45">
        <v>3.2171441650927011</v>
      </c>
      <c r="AD39" s="20"/>
      <c r="AE39" s="20"/>
      <c r="AF39" s="16"/>
      <c r="AG39" s="15"/>
      <c r="AH39" s="15"/>
      <c r="AI39" s="15"/>
    </row>
    <row r="40" spans="1:35">
      <c r="B40" s="28" t="str">
        <f t="shared" ca="1" si="1"/>
        <v>2013 Q2</v>
      </c>
      <c r="C40" s="15">
        <v>2740</v>
      </c>
      <c r="D40" s="15">
        <v>4790</v>
      </c>
      <c r="E40" s="15">
        <v>4370</v>
      </c>
      <c r="F40" s="15">
        <v>2150</v>
      </c>
      <c r="G40" s="15">
        <v>9940</v>
      </c>
      <c r="H40" s="15">
        <v>12190</v>
      </c>
      <c r="I40" s="15">
        <v>4880</v>
      </c>
      <c r="J40" s="15">
        <v>5110</v>
      </c>
      <c r="K40" s="15">
        <v>6060</v>
      </c>
      <c r="L40" s="15">
        <v>2490</v>
      </c>
      <c r="M40" s="15">
        <v>5870</v>
      </c>
      <c r="N40" s="15">
        <v>1360</v>
      </c>
      <c r="O40" s="15">
        <v>62010</v>
      </c>
      <c r="P40" s="15"/>
      <c r="Q40" s="45">
        <v>2.9658666666666669</v>
      </c>
      <c r="R40" s="45">
        <v>3.1068333333333329</v>
      </c>
      <c r="S40" s="45">
        <v>3.1290666666666667</v>
      </c>
      <c r="T40" s="45">
        <v>3.3603666666666663</v>
      </c>
      <c r="U40" s="45">
        <v>3.559333333333333</v>
      </c>
      <c r="V40" s="45">
        <v>3.4849333333333337</v>
      </c>
      <c r="W40" s="45">
        <v>3.4464333333333332</v>
      </c>
      <c r="X40" s="45">
        <v>3.1975333333333338</v>
      </c>
      <c r="Y40" s="45">
        <v>3.0770999999999997</v>
      </c>
      <c r="Z40" s="45">
        <v>3.1606666666666663</v>
      </c>
      <c r="AA40" s="45">
        <v>2.9180000000000006</v>
      </c>
      <c r="AB40" s="45">
        <v>2.9359000000000002</v>
      </c>
      <c r="AC40" s="45">
        <v>3.2702235397616608</v>
      </c>
      <c r="AD40" s="20"/>
      <c r="AE40" s="20"/>
      <c r="AF40" s="16"/>
      <c r="AG40" s="15"/>
      <c r="AH40" s="15"/>
      <c r="AI40" s="15"/>
    </row>
    <row r="41" spans="1:35">
      <c r="B41" s="28" t="str">
        <f t="shared" ca="1" si="1"/>
        <v>2013 Q3</v>
      </c>
      <c r="C41" s="15">
        <v>2870</v>
      </c>
      <c r="D41" s="15">
        <v>5410</v>
      </c>
      <c r="E41" s="15">
        <v>4730</v>
      </c>
      <c r="F41" s="15">
        <v>2520</v>
      </c>
      <c r="G41" s="15">
        <v>12110</v>
      </c>
      <c r="H41" s="15">
        <v>14490</v>
      </c>
      <c r="I41" s="15">
        <v>5760</v>
      </c>
      <c r="J41" s="15">
        <v>5560</v>
      </c>
      <c r="K41" s="15">
        <v>6710</v>
      </c>
      <c r="L41" s="15">
        <v>2710</v>
      </c>
      <c r="M41" s="15">
        <v>6260</v>
      </c>
      <c r="N41" s="15">
        <v>1550</v>
      </c>
      <c r="O41" s="15">
        <v>70760</v>
      </c>
      <c r="P41" s="15"/>
      <c r="Q41" s="45">
        <v>2.9513333333333329</v>
      </c>
      <c r="R41" s="45">
        <v>3.1110333333333333</v>
      </c>
      <c r="S41" s="45">
        <v>3.1684333333333332</v>
      </c>
      <c r="T41" s="45">
        <v>3.3826000000000001</v>
      </c>
      <c r="U41" s="45">
        <v>3.6301000000000001</v>
      </c>
      <c r="V41" s="45">
        <v>3.5611666666666668</v>
      </c>
      <c r="W41" s="45">
        <v>3.4811999999999999</v>
      </c>
      <c r="X41" s="45">
        <v>3.2320666666666669</v>
      </c>
      <c r="Y41" s="45">
        <v>3.087533333333333</v>
      </c>
      <c r="Z41" s="45">
        <v>3.1735666666666664</v>
      </c>
      <c r="AA41" s="45">
        <v>2.9949666666666666</v>
      </c>
      <c r="AB41" s="45">
        <v>2.8687333333333331</v>
      </c>
      <c r="AC41" s="45">
        <v>3.3240678593699999</v>
      </c>
      <c r="AD41" s="20"/>
      <c r="AE41" s="20"/>
      <c r="AF41" s="16"/>
      <c r="AG41" s="15"/>
      <c r="AH41" s="15"/>
      <c r="AI41" s="15"/>
    </row>
    <row r="42" spans="1:35">
      <c r="A42" s="150"/>
      <c r="B42" s="151" t="str">
        <f t="shared" ca="1" si="1"/>
        <v>2013 Q4</v>
      </c>
      <c r="C42" s="152">
        <v>3230</v>
      </c>
      <c r="D42" s="152">
        <v>6020</v>
      </c>
      <c r="E42" s="152">
        <v>5380</v>
      </c>
      <c r="F42" s="152">
        <v>2790</v>
      </c>
      <c r="G42" s="152">
        <v>12750</v>
      </c>
      <c r="H42" s="152">
        <v>15500</v>
      </c>
      <c r="I42" s="152">
        <v>6360</v>
      </c>
      <c r="J42" s="152">
        <v>6280</v>
      </c>
      <c r="K42" s="152">
        <v>7380</v>
      </c>
      <c r="L42" s="152">
        <v>3070</v>
      </c>
      <c r="M42" s="152">
        <v>6580</v>
      </c>
      <c r="N42" s="152">
        <v>1700</v>
      </c>
      <c r="O42" s="152">
        <v>77120</v>
      </c>
      <c r="P42" s="15"/>
      <c r="Q42" s="153">
        <v>2.9867000000000004</v>
      </c>
      <c r="R42" s="153">
        <v>3.1710333333333334</v>
      </c>
      <c r="S42" s="153">
        <v>3.2111333333333332</v>
      </c>
      <c r="T42" s="153">
        <v>3.4454666666666665</v>
      </c>
      <c r="U42" s="153">
        <v>3.6628666666666665</v>
      </c>
      <c r="V42" s="153">
        <v>3.5825666666666667</v>
      </c>
      <c r="W42" s="153">
        <v>3.5255333333333336</v>
      </c>
      <c r="X42" s="153">
        <v>3.2565666666666666</v>
      </c>
      <c r="Y42" s="153">
        <v>3.1225999999999998</v>
      </c>
      <c r="Z42" s="153">
        <v>3.1745666666666668</v>
      </c>
      <c r="AA42" s="153">
        <v>2.9698666666666664</v>
      </c>
      <c r="AB42" s="153">
        <v>2.9431666666666665</v>
      </c>
      <c r="AC42" s="153">
        <v>3.350295881454461</v>
      </c>
      <c r="AD42" s="20"/>
      <c r="AE42" s="20"/>
      <c r="AF42" s="16"/>
      <c r="AG42" s="15"/>
      <c r="AH42" s="15"/>
      <c r="AI42" s="15"/>
    </row>
    <row r="43" spans="1:35">
      <c r="B43" s="28" t="str">
        <f t="shared" ca="1" si="1"/>
        <v>2014 Q1</v>
      </c>
      <c r="C43" s="15">
        <v>2760</v>
      </c>
      <c r="D43" s="15">
        <v>5190</v>
      </c>
      <c r="E43" s="15">
        <v>4630</v>
      </c>
      <c r="F43" s="15">
        <v>2350</v>
      </c>
      <c r="G43" s="15">
        <v>11230</v>
      </c>
      <c r="H43" s="15">
        <v>13130</v>
      </c>
      <c r="I43" s="15">
        <v>5170</v>
      </c>
      <c r="J43" s="15">
        <v>5280</v>
      </c>
      <c r="K43" s="15">
        <v>6470</v>
      </c>
      <c r="L43" s="15">
        <v>2450</v>
      </c>
      <c r="M43" s="15">
        <v>5600</v>
      </c>
      <c r="N43" s="15">
        <v>1520</v>
      </c>
      <c r="O43" s="15">
        <v>65810</v>
      </c>
      <c r="P43" s="15"/>
      <c r="Q43" s="45">
        <v>2.9807666666666663</v>
      </c>
      <c r="R43" s="45">
        <v>3.1444666666666667</v>
      </c>
      <c r="S43" s="45">
        <v>3.2317</v>
      </c>
      <c r="T43" s="45">
        <v>3.4351333333333329</v>
      </c>
      <c r="U43" s="45">
        <v>3.6965000000000003</v>
      </c>
      <c r="V43" s="45">
        <v>3.6140333333333334</v>
      </c>
      <c r="W43" s="45">
        <v>3.5660666666666665</v>
      </c>
      <c r="X43" s="45">
        <v>3.2551666666666663</v>
      </c>
      <c r="Y43" s="45">
        <v>3.1459999999999995</v>
      </c>
      <c r="Z43" s="45">
        <v>3.2300333333333331</v>
      </c>
      <c r="AA43" s="45">
        <v>2.9644333333333335</v>
      </c>
      <c r="AB43" s="45">
        <v>2.9902333333333337</v>
      </c>
      <c r="AC43" s="45">
        <v>3.3690625643712191</v>
      </c>
      <c r="AD43" s="20"/>
      <c r="AE43" s="20"/>
      <c r="AF43" s="16"/>
      <c r="AG43" s="15"/>
      <c r="AH43" s="15"/>
      <c r="AI43" s="15"/>
    </row>
    <row r="44" spans="1:35">
      <c r="B44" s="28" t="str">
        <f t="shared" ca="1" si="1"/>
        <v>2014 Q2</v>
      </c>
      <c r="C44" s="15">
        <v>3370</v>
      </c>
      <c r="D44" s="15">
        <v>6140</v>
      </c>
      <c r="E44" s="15">
        <v>5500</v>
      </c>
      <c r="F44" s="15">
        <v>2760</v>
      </c>
      <c r="G44" s="15">
        <v>11600</v>
      </c>
      <c r="H44" s="15">
        <v>15510</v>
      </c>
      <c r="I44" s="15">
        <v>6240</v>
      </c>
      <c r="J44" s="15">
        <v>6180</v>
      </c>
      <c r="K44" s="15">
        <v>7630</v>
      </c>
      <c r="L44" s="15">
        <v>3200</v>
      </c>
      <c r="M44" s="15">
        <v>7240</v>
      </c>
      <c r="N44" s="15">
        <v>1870</v>
      </c>
      <c r="O44" s="15">
        <v>77330</v>
      </c>
      <c r="P44" s="15"/>
      <c r="Q44" s="45">
        <v>3.0339666666666667</v>
      </c>
      <c r="R44" s="45">
        <v>3.2119999999999997</v>
      </c>
      <c r="S44" s="45">
        <v>3.2592666666666665</v>
      </c>
      <c r="T44" s="45">
        <v>3.4870333333333328</v>
      </c>
      <c r="U44" s="45">
        <v>3.749133333333333</v>
      </c>
      <c r="V44" s="45">
        <v>3.6679666666666666</v>
      </c>
      <c r="W44" s="45">
        <v>3.6015333333333337</v>
      </c>
      <c r="X44" s="45">
        <v>3.3302666666666667</v>
      </c>
      <c r="Y44" s="45">
        <v>3.1938</v>
      </c>
      <c r="Z44" s="45">
        <v>3.2368000000000001</v>
      </c>
      <c r="AA44" s="45">
        <v>2.9990333333333332</v>
      </c>
      <c r="AB44" s="45">
        <v>3.0093333333333336</v>
      </c>
      <c r="AC44" s="45">
        <v>3.4054776735504739</v>
      </c>
      <c r="AD44" s="20"/>
      <c r="AE44" s="20"/>
      <c r="AF44" s="16"/>
      <c r="AG44" s="15"/>
      <c r="AH44" s="15"/>
      <c r="AI44" s="15"/>
    </row>
    <row r="45" spans="1:35">
      <c r="B45" s="28" t="str">
        <f t="shared" ca="1" si="1"/>
        <v>2014 Q3</v>
      </c>
      <c r="C45" s="15">
        <v>3190</v>
      </c>
      <c r="D45" s="15">
        <v>6120</v>
      </c>
      <c r="E45" s="15">
        <v>5550</v>
      </c>
      <c r="F45" s="15">
        <v>2900</v>
      </c>
      <c r="G45" s="15">
        <v>12290</v>
      </c>
      <c r="H45" s="15">
        <v>16450</v>
      </c>
      <c r="I45" s="15">
        <v>6330</v>
      </c>
      <c r="J45" s="15">
        <v>6260</v>
      </c>
      <c r="K45" s="15">
        <v>7450</v>
      </c>
      <c r="L45" s="15">
        <v>3020</v>
      </c>
      <c r="M45" s="15">
        <v>6960</v>
      </c>
      <c r="N45" s="15">
        <v>1830</v>
      </c>
      <c r="O45" s="15">
        <v>78430</v>
      </c>
      <c r="P45" s="15"/>
      <c r="Q45" s="45">
        <v>2.9288666666666665</v>
      </c>
      <c r="R45" s="45">
        <v>3.1210666666666671</v>
      </c>
      <c r="S45" s="45">
        <v>3.2262333333333331</v>
      </c>
      <c r="T45" s="45">
        <v>3.4491000000000001</v>
      </c>
      <c r="U45" s="45">
        <v>3.7218666666666667</v>
      </c>
      <c r="V45" s="45">
        <v>3.6404333333333336</v>
      </c>
      <c r="W45" s="45">
        <v>3.5457000000000001</v>
      </c>
      <c r="X45" s="45">
        <v>3.2651333333333334</v>
      </c>
      <c r="Y45" s="45">
        <v>3.125833333333333</v>
      </c>
      <c r="Z45" s="45">
        <v>3.2008666666666663</v>
      </c>
      <c r="AA45" s="45">
        <v>2.9532333333333334</v>
      </c>
      <c r="AB45" s="45">
        <v>2.7233000000000001</v>
      </c>
      <c r="AC45" s="45">
        <v>3.3616627681542064</v>
      </c>
      <c r="AD45" s="20"/>
      <c r="AE45" s="20"/>
      <c r="AF45" s="16"/>
      <c r="AG45" s="15"/>
      <c r="AH45" s="15"/>
      <c r="AI45" s="15"/>
    </row>
    <row r="46" spans="1:35">
      <c r="A46" s="150"/>
      <c r="B46" s="151" t="str">
        <f t="shared" ca="1" si="1"/>
        <v>2014 Q4</v>
      </c>
      <c r="C46" s="152">
        <v>3820</v>
      </c>
      <c r="D46" s="152">
        <v>6990</v>
      </c>
      <c r="E46" s="152">
        <v>6460</v>
      </c>
      <c r="F46" s="152">
        <v>3290</v>
      </c>
      <c r="G46" s="152">
        <v>13080</v>
      </c>
      <c r="H46" s="152">
        <v>18420</v>
      </c>
      <c r="I46" s="152">
        <v>7250</v>
      </c>
      <c r="J46" s="152">
        <v>7350</v>
      </c>
      <c r="K46" s="152">
        <v>8410</v>
      </c>
      <c r="L46" s="152">
        <v>3600</v>
      </c>
      <c r="M46" s="152">
        <v>7750</v>
      </c>
      <c r="N46" s="152">
        <v>2210</v>
      </c>
      <c r="O46" s="152">
        <v>88710</v>
      </c>
      <c r="P46" s="15"/>
      <c r="Q46" s="153">
        <v>2.9479333333333333</v>
      </c>
      <c r="R46" s="153">
        <v>3.1034333333333333</v>
      </c>
      <c r="S46" s="153">
        <v>3.1934</v>
      </c>
      <c r="T46" s="153">
        <v>3.4391666666666665</v>
      </c>
      <c r="U46" s="153">
        <v>3.6884999999999999</v>
      </c>
      <c r="V46" s="153">
        <v>3.6066666666666669</v>
      </c>
      <c r="W46" s="153">
        <v>3.5252666666666665</v>
      </c>
      <c r="X46" s="153">
        <v>3.2382000000000004</v>
      </c>
      <c r="Y46" s="153">
        <v>3.0797666666666665</v>
      </c>
      <c r="Z46" s="153">
        <v>3.1580999999999997</v>
      </c>
      <c r="AA46" s="153">
        <v>2.9180666666666668</v>
      </c>
      <c r="AB46" s="153">
        <v>2.7436666666666665</v>
      </c>
      <c r="AC46" s="153">
        <v>3.3274374940812277</v>
      </c>
      <c r="AD46" s="20"/>
      <c r="AE46" s="20"/>
      <c r="AF46" s="16"/>
      <c r="AG46" s="15"/>
      <c r="AH46" s="15"/>
      <c r="AI46" s="15"/>
    </row>
    <row r="47" spans="1:35">
      <c r="B47" s="28" t="str">
        <f t="shared" ca="1" si="1"/>
        <v>2015 Q1</v>
      </c>
      <c r="C47" s="15">
        <v>2490</v>
      </c>
      <c r="D47" s="15">
        <v>4610</v>
      </c>
      <c r="E47" s="15">
        <v>4130</v>
      </c>
      <c r="F47" s="15">
        <v>1970</v>
      </c>
      <c r="G47" s="15">
        <v>9560</v>
      </c>
      <c r="H47" s="15">
        <v>12200</v>
      </c>
      <c r="I47" s="15">
        <v>4530</v>
      </c>
      <c r="J47" s="15">
        <v>4870</v>
      </c>
      <c r="K47" s="15">
        <v>5940</v>
      </c>
      <c r="L47" s="15">
        <v>2390</v>
      </c>
      <c r="M47" s="15">
        <v>5020</v>
      </c>
      <c r="N47" s="15">
        <v>1650</v>
      </c>
      <c r="O47" s="15">
        <v>59360</v>
      </c>
      <c r="P47" s="15"/>
      <c r="Q47" s="45">
        <v>2.8824666666666663</v>
      </c>
      <c r="R47" s="45">
        <v>3.0631666666666661</v>
      </c>
      <c r="S47" s="45">
        <v>3.1274999999999999</v>
      </c>
      <c r="T47" s="45">
        <v>3.3765999999999998</v>
      </c>
      <c r="U47" s="45">
        <v>3.6770666666666667</v>
      </c>
      <c r="V47" s="45">
        <v>3.5752333333333333</v>
      </c>
      <c r="W47" s="45">
        <v>3.4963333333333337</v>
      </c>
      <c r="X47" s="45">
        <v>3.1755666666666666</v>
      </c>
      <c r="Y47" s="45">
        <v>3.0259</v>
      </c>
      <c r="Z47" s="45">
        <v>3.1166333333333331</v>
      </c>
      <c r="AA47" s="45">
        <v>2.8634666666666662</v>
      </c>
      <c r="AB47" s="45">
        <v>2.6834333333333333</v>
      </c>
      <c r="AC47" s="45">
        <v>3.2881363699650827</v>
      </c>
      <c r="AD47" s="20"/>
      <c r="AE47" s="20"/>
      <c r="AF47" s="16"/>
      <c r="AG47" s="15"/>
      <c r="AH47" s="15"/>
      <c r="AI47" s="15"/>
    </row>
    <row r="48" spans="1:35">
      <c r="B48" s="28" t="str">
        <f t="shared" ca="1" si="1"/>
        <v>2015 Q2</v>
      </c>
      <c r="C48" s="15">
        <v>3340</v>
      </c>
      <c r="D48" s="15">
        <v>5810</v>
      </c>
      <c r="E48" s="15">
        <v>5190</v>
      </c>
      <c r="F48" s="15">
        <v>2510</v>
      </c>
      <c r="G48" s="15">
        <v>10140</v>
      </c>
      <c r="H48" s="15">
        <v>14130</v>
      </c>
      <c r="I48" s="15">
        <v>5950</v>
      </c>
      <c r="J48" s="15">
        <v>5920</v>
      </c>
      <c r="K48" s="15">
        <v>7140</v>
      </c>
      <c r="L48" s="15">
        <v>3060</v>
      </c>
      <c r="M48" s="15">
        <v>7780</v>
      </c>
      <c r="N48" s="15">
        <v>1830</v>
      </c>
      <c r="O48" s="15">
        <v>72800</v>
      </c>
      <c r="P48" s="15"/>
      <c r="Q48" s="45">
        <v>2.9696333333333338</v>
      </c>
      <c r="R48" s="45">
        <v>3.1342333333333339</v>
      </c>
      <c r="S48" s="45">
        <v>3.2028666666666665</v>
      </c>
      <c r="T48" s="45">
        <v>3.4101666666666666</v>
      </c>
      <c r="U48" s="45">
        <v>3.6414666666666666</v>
      </c>
      <c r="V48" s="45">
        <v>3.6106333333333329</v>
      </c>
      <c r="W48" s="45">
        <v>3.5426666666666669</v>
      </c>
      <c r="X48" s="45">
        <v>3.2298333333333331</v>
      </c>
      <c r="Y48" s="45">
        <v>3.0983333333333332</v>
      </c>
      <c r="Z48" s="45">
        <v>3.1556999999999999</v>
      </c>
      <c r="AA48" s="45">
        <v>3.0099666666666667</v>
      </c>
      <c r="AB48" s="45">
        <v>2.7404999999999995</v>
      </c>
      <c r="AC48" s="45">
        <v>3.3195461923825711</v>
      </c>
      <c r="AD48" s="20"/>
      <c r="AE48" s="20"/>
      <c r="AF48" s="16"/>
      <c r="AG48" s="15"/>
      <c r="AH48" s="15"/>
      <c r="AI48" s="15"/>
    </row>
    <row r="49" spans="1:35">
      <c r="B49" s="28" t="str">
        <f t="shared" ca="1" si="1"/>
        <v>2015 Q3</v>
      </c>
      <c r="C49" s="15">
        <v>3480</v>
      </c>
      <c r="D49" s="15">
        <v>6620</v>
      </c>
      <c r="E49" s="15">
        <v>5940</v>
      </c>
      <c r="F49" s="15">
        <v>2780</v>
      </c>
      <c r="G49" s="15">
        <v>11720</v>
      </c>
      <c r="H49" s="15">
        <v>16290</v>
      </c>
      <c r="I49" s="15">
        <v>6600</v>
      </c>
      <c r="J49" s="15">
        <v>6670</v>
      </c>
      <c r="K49" s="15">
        <v>8080</v>
      </c>
      <c r="L49" s="15">
        <v>3520</v>
      </c>
      <c r="M49" s="15">
        <v>7930</v>
      </c>
      <c r="N49" s="15">
        <v>2120</v>
      </c>
      <c r="O49" s="15">
        <v>81750</v>
      </c>
      <c r="P49" s="15"/>
      <c r="Q49" s="45">
        <v>2.9609666666666663</v>
      </c>
      <c r="R49" s="45">
        <v>3.1486999999999998</v>
      </c>
      <c r="S49" s="45">
        <v>3.2309000000000001</v>
      </c>
      <c r="T49" s="45">
        <v>3.4905000000000004</v>
      </c>
      <c r="U49" s="45">
        <v>3.6648999999999998</v>
      </c>
      <c r="V49" s="45">
        <v>3.6406333333333336</v>
      </c>
      <c r="W49" s="45">
        <v>3.5712666666666664</v>
      </c>
      <c r="X49" s="45">
        <v>3.2728999999999999</v>
      </c>
      <c r="Y49" s="45">
        <v>3.1183000000000001</v>
      </c>
      <c r="Z49" s="45">
        <v>3.2081333333333339</v>
      </c>
      <c r="AA49" s="45">
        <v>3.0175000000000001</v>
      </c>
      <c r="AB49" s="45">
        <v>2.7560333333333333</v>
      </c>
      <c r="AC49" s="45">
        <v>3.3511710138258377</v>
      </c>
      <c r="AD49" s="20"/>
      <c r="AE49" s="20"/>
      <c r="AF49" s="16"/>
      <c r="AG49" s="15"/>
      <c r="AH49" s="15"/>
      <c r="AI49" s="15"/>
    </row>
    <row r="50" spans="1:35">
      <c r="A50" s="150"/>
      <c r="B50" s="151" t="str">
        <f t="shared" ca="1" si="1"/>
        <v>2015 Q4</v>
      </c>
      <c r="C50" s="152">
        <v>3810</v>
      </c>
      <c r="D50" s="152">
        <v>6620</v>
      </c>
      <c r="E50" s="152">
        <v>6440</v>
      </c>
      <c r="F50" s="152">
        <v>2980</v>
      </c>
      <c r="G50" s="152">
        <v>11120</v>
      </c>
      <c r="H50" s="152">
        <v>17100</v>
      </c>
      <c r="I50" s="152">
        <v>7030</v>
      </c>
      <c r="J50" s="152">
        <v>7160</v>
      </c>
      <c r="K50" s="152">
        <v>8540</v>
      </c>
      <c r="L50" s="152">
        <v>3580</v>
      </c>
      <c r="M50" s="152">
        <v>7700</v>
      </c>
      <c r="N50" s="152">
        <v>2190</v>
      </c>
      <c r="O50" s="152">
        <v>84280</v>
      </c>
      <c r="P50" s="15"/>
      <c r="Q50" s="153">
        <v>2.9923333333333333</v>
      </c>
      <c r="R50" s="153">
        <v>3.1592000000000002</v>
      </c>
      <c r="S50" s="153">
        <v>3.2776333333333327</v>
      </c>
      <c r="T50" s="153">
        <v>3.5210666666666666</v>
      </c>
      <c r="U50" s="153">
        <v>3.7446000000000002</v>
      </c>
      <c r="V50" s="153">
        <v>3.6988000000000003</v>
      </c>
      <c r="W50" s="153">
        <v>3.5919666666666665</v>
      </c>
      <c r="X50" s="153">
        <v>3.2897666666666665</v>
      </c>
      <c r="Y50" s="153">
        <v>3.1536333333333335</v>
      </c>
      <c r="Z50" s="153">
        <v>3.2572333333333336</v>
      </c>
      <c r="AA50" s="153">
        <v>2.990766666666667</v>
      </c>
      <c r="AB50" s="153">
        <v>2.7977666666666665</v>
      </c>
      <c r="AC50" s="153">
        <v>3.3858712760793055</v>
      </c>
      <c r="AD50" s="20"/>
      <c r="AE50" s="20"/>
      <c r="AF50" s="16"/>
      <c r="AG50" s="15"/>
      <c r="AH50" s="15"/>
      <c r="AI50" s="15"/>
    </row>
    <row r="51" spans="1:35">
      <c r="B51" s="28" t="str">
        <f t="shared" ca="1" si="1"/>
        <v>2016 Q1</v>
      </c>
      <c r="C51" s="15">
        <v>2880</v>
      </c>
      <c r="D51" s="15">
        <v>5380</v>
      </c>
      <c r="E51" s="15">
        <v>5140</v>
      </c>
      <c r="F51" s="15">
        <v>2280</v>
      </c>
      <c r="G51" s="15">
        <v>9910</v>
      </c>
      <c r="H51" s="15">
        <v>13770</v>
      </c>
      <c r="I51" s="15">
        <v>5410</v>
      </c>
      <c r="J51" s="15">
        <v>5810</v>
      </c>
      <c r="K51" s="15">
        <v>7120</v>
      </c>
      <c r="L51" s="15">
        <v>2830</v>
      </c>
      <c r="M51" s="15">
        <v>5900</v>
      </c>
      <c r="N51" s="15">
        <v>1790</v>
      </c>
      <c r="O51" s="15">
        <v>68230</v>
      </c>
      <c r="P51" s="15"/>
      <c r="Q51" s="45">
        <v>2.9253</v>
      </c>
      <c r="R51" s="45">
        <v>3.1039333333333334</v>
      </c>
      <c r="S51" s="45">
        <v>3.2331666666666661</v>
      </c>
      <c r="T51" s="45">
        <v>3.4713666666666665</v>
      </c>
      <c r="U51" s="45">
        <v>3.6998333333333338</v>
      </c>
      <c r="V51" s="45">
        <v>3.6863333333333337</v>
      </c>
      <c r="W51" s="45">
        <v>3.6038666666666668</v>
      </c>
      <c r="X51" s="45">
        <v>3.2686333333333337</v>
      </c>
      <c r="Y51" s="45">
        <v>3.0850666666666666</v>
      </c>
      <c r="Z51" s="45">
        <v>3.1913666666666667</v>
      </c>
      <c r="AA51" s="45">
        <v>2.9512</v>
      </c>
      <c r="AB51" s="45">
        <v>2.8176666666666663</v>
      </c>
      <c r="AC51" s="45">
        <v>3.3573434409964649</v>
      </c>
      <c r="AD51" s="20"/>
      <c r="AE51" s="20"/>
      <c r="AF51" s="16"/>
      <c r="AG51" s="15"/>
      <c r="AH51" s="15"/>
      <c r="AI51" s="15"/>
    </row>
    <row r="52" spans="1:35">
      <c r="B52" s="28" t="str">
        <f t="shared" ca="1" si="1"/>
        <v>2016 Q2</v>
      </c>
      <c r="C52" s="15">
        <v>3720</v>
      </c>
      <c r="D52" s="15">
        <v>6880</v>
      </c>
      <c r="E52" s="15">
        <v>6530</v>
      </c>
      <c r="F52" s="15">
        <v>2990</v>
      </c>
      <c r="G52" s="15">
        <v>9930</v>
      </c>
      <c r="H52" s="15">
        <v>16590</v>
      </c>
      <c r="I52" s="15">
        <v>6930</v>
      </c>
      <c r="J52" s="15">
        <v>7110</v>
      </c>
      <c r="K52" s="15">
        <v>8390</v>
      </c>
      <c r="L52" s="15">
        <v>3560</v>
      </c>
      <c r="M52" s="15">
        <v>8030</v>
      </c>
      <c r="N52" s="15">
        <v>2110</v>
      </c>
      <c r="O52" s="15">
        <v>82770</v>
      </c>
      <c r="P52" s="15"/>
      <c r="Q52" s="45">
        <v>2.984866666666667</v>
      </c>
      <c r="R52" s="45">
        <v>3.1643666666666665</v>
      </c>
      <c r="S52" s="45">
        <v>3.2866999999999997</v>
      </c>
      <c r="T52" s="45">
        <v>3.5366333333333331</v>
      </c>
      <c r="U52" s="45">
        <v>3.7731333333333335</v>
      </c>
      <c r="V52" s="45">
        <v>3.7530999999999999</v>
      </c>
      <c r="W52" s="45">
        <v>3.6496333333333335</v>
      </c>
      <c r="X52" s="45">
        <v>3.3044666666666664</v>
      </c>
      <c r="Y52" s="45">
        <v>3.1422333333333334</v>
      </c>
      <c r="Z52" s="45">
        <v>3.2521999999999998</v>
      </c>
      <c r="AA52" s="45">
        <v>3.007333333333333</v>
      </c>
      <c r="AB52" s="45">
        <v>2.8536000000000001</v>
      </c>
      <c r="AC52" s="45">
        <v>3.4015181366417768</v>
      </c>
      <c r="AD52" s="20"/>
      <c r="AE52" s="20"/>
      <c r="AF52" s="16"/>
      <c r="AG52" s="15"/>
      <c r="AH52" s="15"/>
      <c r="AI52" s="15"/>
    </row>
    <row r="53" spans="1:35">
      <c r="B53" s="28" t="str">
        <f t="shared" ca="1" si="1"/>
        <v>2016 Q3</v>
      </c>
      <c r="C53" s="15">
        <v>3860</v>
      </c>
      <c r="D53" s="15">
        <v>7210</v>
      </c>
      <c r="E53" s="15">
        <v>6900</v>
      </c>
      <c r="F53" s="15">
        <v>3280</v>
      </c>
      <c r="G53" s="15">
        <v>10760</v>
      </c>
      <c r="H53" s="15">
        <v>18320</v>
      </c>
      <c r="I53" s="15">
        <v>7590</v>
      </c>
      <c r="J53" s="15">
        <v>7720</v>
      </c>
      <c r="K53" s="15">
        <v>9400</v>
      </c>
      <c r="L53" s="15">
        <v>3800</v>
      </c>
      <c r="M53" s="15">
        <v>8600</v>
      </c>
      <c r="N53" s="15">
        <v>2290</v>
      </c>
      <c r="O53" s="15">
        <v>89740</v>
      </c>
      <c r="P53" s="15"/>
      <c r="Q53" s="45">
        <v>3.0039333333333338</v>
      </c>
      <c r="R53" s="45">
        <v>3.1753</v>
      </c>
      <c r="S53" s="45">
        <v>3.3005999999999998</v>
      </c>
      <c r="T53" s="45">
        <v>3.5842333333333336</v>
      </c>
      <c r="U53" s="45">
        <v>3.7969666666666666</v>
      </c>
      <c r="V53" s="45">
        <v>3.7818000000000001</v>
      </c>
      <c r="W53" s="45">
        <v>3.6738999999999997</v>
      </c>
      <c r="X53" s="45">
        <v>3.3449000000000004</v>
      </c>
      <c r="Y53" s="45">
        <v>3.1730333333333332</v>
      </c>
      <c r="Z53" s="45">
        <v>3.2542333333333335</v>
      </c>
      <c r="AA53" s="45">
        <v>3.0066999999999999</v>
      </c>
      <c r="AB53" s="45">
        <v>2.8229333333333333</v>
      </c>
      <c r="AC53" s="45">
        <v>3.4256436159633599</v>
      </c>
      <c r="AD53" s="20"/>
      <c r="AE53" s="20"/>
      <c r="AF53" s="16"/>
      <c r="AG53" s="15"/>
      <c r="AH53" s="15"/>
      <c r="AI53" s="15"/>
    </row>
    <row r="54" spans="1:35">
      <c r="A54" s="150"/>
      <c r="B54" s="151" t="str">
        <f t="shared" ca="1" si="1"/>
        <v>2016 Q4</v>
      </c>
      <c r="C54" s="152">
        <v>3950</v>
      </c>
      <c r="D54" s="152">
        <v>7130</v>
      </c>
      <c r="E54" s="152">
        <v>6870</v>
      </c>
      <c r="F54" s="152">
        <v>3160</v>
      </c>
      <c r="G54" s="152">
        <v>10320</v>
      </c>
      <c r="H54" s="152">
        <v>17520</v>
      </c>
      <c r="I54" s="152">
        <v>7640</v>
      </c>
      <c r="J54" s="152">
        <v>7590</v>
      </c>
      <c r="K54" s="152">
        <v>9150</v>
      </c>
      <c r="L54" s="152">
        <v>4020</v>
      </c>
      <c r="M54" s="152">
        <v>8130</v>
      </c>
      <c r="N54" s="152">
        <v>2280</v>
      </c>
      <c r="O54" s="152">
        <v>87760</v>
      </c>
      <c r="P54" s="15"/>
      <c r="Q54" s="153">
        <v>2.990933333333333</v>
      </c>
      <c r="R54" s="153">
        <v>3.190466666666667</v>
      </c>
      <c r="S54" s="153">
        <v>3.3279999999999998</v>
      </c>
      <c r="T54" s="153">
        <v>3.6334333333333331</v>
      </c>
      <c r="U54" s="153">
        <v>3.7993000000000001</v>
      </c>
      <c r="V54" s="153">
        <v>3.8076333333333334</v>
      </c>
      <c r="W54" s="153">
        <v>3.6835</v>
      </c>
      <c r="X54" s="153">
        <v>3.3492666666666664</v>
      </c>
      <c r="Y54" s="153">
        <v>3.1605666666666665</v>
      </c>
      <c r="Z54" s="153">
        <v>3.2486666666666668</v>
      </c>
      <c r="AA54" s="153">
        <v>2.9893333333333332</v>
      </c>
      <c r="AB54" s="153">
        <v>2.8477333333333328</v>
      </c>
      <c r="AC54" s="153">
        <v>3.4316546632585738</v>
      </c>
      <c r="AD54" s="20"/>
      <c r="AE54" s="20"/>
      <c r="AF54" s="16"/>
      <c r="AG54" s="15"/>
      <c r="AH54" s="15"/>
      <c r="AI54" s="15"/>
    </row>
    <row r="55" spans="1:35">
      <c r="B55" s="28" t="str">
        <f t="shared" ca="1" si="1"/>
        <v>2017 Q1</v>
      </c>
      <c r="C55" s="15">
        <v>3420</v>
      </c>
      <c r="D55" s="15">
        <v>6150</v>
      </c>
      <c r="E55" s="15">
        <v>5750</v>
      </c>
      <c r="F55" s="15">
        <v>2660</v>
      </c>
      <c r="G55" s="15">
        <v>9620</v>
      </c>
      <c r="H55" s="15">
        <v>14550</v>
      </c>
      <c r="I55" s="15">
        <v>6020</v>
      </c>
      <c r="J55" s="15">
        <v>6720</v>
      </c>
      <c r="K55" s="15">
        <v>8020</v>
      </c>
      <c r="L55" s="15">
        <v>3230</v>
      </c>
      <c r="M55" s="15">
        <v>7270</v>
      </c>
      <c r="N55" s="15">
        <v>2050</v>
      </c>
      <c r="O55" s="15">
        <v>75460</v>
      </c>
      <c r="P55" s="15"/>
      <c r="Q55" s="45">
        <v>2.9365000000000001</v>
      </c>
      <c r="R55" s="45">
        <v>3.1365666666666665</v>
      </c>
      <c r="S55" s="45">
        <v>3.2861333333333334</v>
      </c>
      <c r="T55" s="45">
        <v>3.5589666666666666</v>
      </c>
      <c r="U55" s="45">
        <v>3.7757333333333336</v>
      </c>
      <c r="V55" s="45">
        <v>3.7758666666666669</v>
      </c>
      <c r="W55" s="45">
        <v>3.6443999999999996</v>
      </c>
      <c r="X55" s="45">
        <v>3.3337333333333334</v>
      </c>
      <c r="Y55" s="45">
        <v>3.1358000000000001</v>
      </c>
      <c r="Z55" s="45">
        <v>3.2422666666666662</v>
      </c>
      <c r="AA55" s="45">
        <v>2.9517333333333333</v>
      </c>
      <c r="AB55" s="45">
        <v>2.8737666666666666</v>
      </c>
      <c r="AC55" s="45">
        <v>3.3972023508306024</v>
      </c>
      <c r="AD55" s="20"/>
      <c r="AE55" s="20"/>
      <c r="AF55" s="16"/>
      <c r="AG55" s="15"/>
      <c r="AH55" s="15"/>
      <c r="AI55" s="15"/>
    </row>
    <row r="56" spans="1:35">
      <c r="B56" s="28" t="str">
        <f t="shared" ca="1" si="1"/>
        <v>2017 Q2</v>
      </c>
      <c r="C56" s="15">
        <v>4090</v>
      </c>
      <c r="D56" s="15">
        <v>7350</v>
      </c>
      <c r="E56" s="15">
        <v>6670</v>
      </c>
      <c r="F56" s="15">
        <v>3110</v>
      </c>
      <c r="G56" s="15">
        <v>10210</v>
      </c>
      <c r="H56" s="15">
        <v>16590</v>
      </c>
      <c r="I56" s="15">
        <v>7340</v>
      </c>
      <c r="J56" s="15">
        <v>7480</v>
      </c>
      <c r="K56" s="15">
        <v>9130</v>
      </c>
      <c r="L56" s="15">
        <v>3990</v>
      </c>
      <c r="M56" s="15">
        <v>9140</v>
      </c>
      <c r="N56" s="15">
        <v>2440</v>
      </c>
      <c r="O56" s="15">
        <v>87540</v>
      </c>
      <c r="P56" s="15"/>
      <c r="Q56" s="45">
        <v>3.0200999999999998</v>
      </c>
      <c r="R56" s="45">
        <v>3.1947666666666663</v>
      </c>
      <c r="S56" s="45">
        <v>3.3582666666666667</v>
      </c>
      <c r="T56" s="45">
        <v>3.6375666666666668</v>
      </c>
      <c r="U56" s="45">
        <v>3.8151999999999995</v>
      </c>
      <c r="V56" s="45">
        <v>3.8397333333333332</v>
      </c>
      <c r="W56" s="45">
        <v>3.7155</v>
      </c>
      <c r="X56" s="45">
        <v>3.4049333333333336</v>
      </c>
      <c r="Y56" s="45">
        <v>3.1792666666666669</v>
      </c>
      <c r="Z56" s="45">
        <v>3.2540666666666667</v>
      </c>
      <c r="AA56" s="45">
        <v>3.0558000000000001</v>
      </c>
      <c r="AB56" s="45">
        <v>2.896033333333333</v>
      </c>
      <c r="AC56" s="45">
        <v>3.4495810690270474</v>
      </c>
      <c r="AD56" s="20"/>
      <c r="AE56" s="20"/>
      <c r="AF56" s="16"/>
      <c r="AG56" s="15"/>
      <c r="AH56" s="15"/>
      <c r="AI56" s="15"/>
    </row>
    <row r="57" spans="1:35">
      <c r="B57" s="28" t="str">
        <f t="shared" ca="1" si="1"/>
        <v>2017 Q3</v>
      </c>
      <c r="C57" s="15">
        <v>4080</v>
      </c>
      <c r="D57" s="15">
        <v>7600</v>
      </c>
      <c r="E57" s="15">
        <v>6910</v>
      </c>
      <c r="F57" s="15">
        <v>3210</v>
      </c>
      <c r="G57" s="15">
        <v>10860</v>
      </c>
      <c r="H57" s="15">
        <v>18280</v>
      </c>
      <c r="I57" s="15">
        <v>7430</v>
      </c>
      <c r="J57" s="15">
        <v>8070</v>
      </c>
      <c r="K57" s="15">
        <v>9860</v>
      </c>
      <c r="L57" s="15">
        <v>4180</v>
      </c>
      <c r="M57" s="15">
        <v>8980</v>
      </c>
      <c r="N57" s="15">
        <v>2620</v>
      </c>
      <c r="O57" s="15">
        <v>92080</v>
      </c>
      <c r="P57" s="15"/>
      <c r="Q57" s="45">
        <v>3.0340666666666665</v>
      </c>
      <c r="R57" s="45">
        <v>3.218866666666667</v>
      </c>
      <c r="S57" s="45">
        <v>3.3588999999999998</v>
      </c>
      <c r="T57" s="45">
        <v>3.6677666666666666</v>
      </c>
      <c r="U57" s="45">
        <v>3.8292333333333333</v>
      </c>
      <c r="V57" s="45">
        <v>3.8501333333333334</v>
      </c>
      <c r="W57" s="45">
        <v>3.7416</v>
      </c>
      <c r="X57" s="45">
        <v>3.4079666666666668</v>
      </c>
      <c r="Y57" s="45">
        <v>3.2079</v>
      </c>
      <c r="Z57" s="45">
        <v>3.2672333333333334</v>
      </c>
      <c r="AA57" s="45">
        <v>3.0551999999999997</v>
      </c>
      <c r="AB57" s="45">
        <v>2.9443000000000001</v>
      </c>
      <c r="AC57" s="45">
        <v>3.4699673538645825</v>
      </c>
      <c r="AD57" s="20"/>
      <c r="AE57" s="20"/>
      <c r="AF57" s="16"/>
      <c r="AG57" s="15"/>
      <c r="AH57" s="15"/>
      <c r="AI57" s="15"/>
    </row>
    <row r="58" spans="1:35">
      <c r="A58" s="150"/>
      <c r="B58" s="151" t="str">
        <f t="shared" ca="1" si="1"/>
        <v>2017 Q4</v>
      </c>
      <c r="C58" s="152">
        <v>4300</v>
      </c>
      <c r="D58" s="152">
        <v>7490</v>
      </c>
      <c r="E58" s="152">
        <v>7150</v>
      </c>
      <c r="F58" s="152">
        <v>3290</v>
      </c>
      <c r="G58" s="152">
        <v>10000</v>
      </c>
      <c r="H58" s="152">
        <v>17680</v>
      </c>
      <c r="I58" s="152">
        <v>7890</v>
      </c>
      <c r="J58" s="152">
        <v>8040</v>
      </c>
      <c r="K58" s="152">
        <v>9720</v>
      </c>
      <c r="L58" s="152">
        <v>4390</v>
      </c>
      <c r="M58" s="152">
        <v>8170</v>
      </c>
      <c r="N58" s="152">
        <v>2710</v>
      </c>
      <c r="O58" s="152">
        <v>90830</v>
      </c>
      <c r="P58" s="15"/>
      <c r="Q58" s="153">
        <v>3.0193666666666665</v>
      </c>
      <c r="R58" s="153">
        <v>3.2115666666666667</v>
      </c>
      <c r="S58" s="153">
        <v>3.4045333333333332</v>
      </c>
      <c r="T58" s="153">
        <v>3.6938</v>
      </c>
      <c r="U58" s="153">
        <v>3.8555666666666664</v>
      </c>
      <c r="V58" s="153">
        <v>3.8548666666666667</v>
      </c>
      <c r="W58" s="153">
        <v>3.7419333333333333</v>
      </c>
      <c r="X58" s="153">
        <v>3.4204666666666665</v>
      </c>
      <c r="Y58" s="153">
        <v>3.2235333333333336</v>
      </c>
      <c r="Z58" s="153">
        <v>3.3146666666666662</v>
      </c>
      <c r="AA58" s="153">
        <v>3.0955333333333335</v>
      </c>
      <c r="AB58" s="153">
        <v>2.9467666666666665</v>
      </c>
      <c r="AC58" s="153">
        <v>3.4836389825625531</v>
      </c>
      <c r="AD58" s="20"/>
      <c r="AE58" s="20"/>
      <c r="AF58" s="16"/>
      <c r="AG58" s="15"/>
      <c r="AH58" s="15"/>
      <c r="AI58" s="15"/>
    </row>
    <row r="59" spans="1:35">
      <c r="B59" s="28" t="str">
        <f t="shared" ca="1" si="1"/>
        <v>2018 Q1</v>
      </c>
      <c r="C59" s="15">
        <v>3480</v>
      </c>
      <c r="D59" s="15">
        <v>6350</v>
      </c>
      <c r="E59" s="15">
        <v>5930</v>
      </c>
      <c r="F59" s="15">
        <v>2630</v>
      </c>
      <c r="G59" s="15">
        <v>9280</v>
      </c>
      <c r="H59" s="15">
        <v>15140</v>
      </c>
      <c r="I59" s="15">
        <v>6150</v>
      </c>
      <c r="J59" s="15">
        <v>6950</v>
      </c>
      <c r="K59" s="15">
        <v>8280</v>
      </c>
      <c r="L59" s="15">
        <v>3390</v>
      </c>
      <c r="M59" s="15">
        <v>6460</v>
      </c>
      <c r="N59" s="15">
        <v>2190</v>
      </c>
      <c r="O59" s="15">
        <v>76230</v>
      </c>
      <c r="P59" s="15"/>
      <c r="Q59" s="45">
        <v>2.9595666666666669</v>
      </c>
      <c r="R59" s="45">
        <v>3.1886333333333337</v>
      </c>
      <c r="S59" s="45">
        <v>3.3351666666666664</v>
      </c>
      <c r="T59" s="45">
        <v>3.6529666666666665</v>
      </c>
      <c r="U59" s="45">
        <v>3.7915333333333336</v>
      </c>
      <c r="V59" s="45">
        <v>3.8287333333333335</v>
      </c>
      <c r="W59" s="45">
        <v>3.7035666666666667</v>
      </c>
      <c r="X59" s="45">
        <v>3.4044333333333334</v>
      </c>
      <c r="Y59" s="45">
        <v>3.1879333333333335</v>
      </c>
      <c r="Z59" s="45">
        <v>3.2677</v>
      </c>
      <c r="AA59" s="45">
        <v>3.0929333333333333</v>
      </c>
      <c r="AB59" s="45">
        <v>2.9453999999999998</v>
      </c>
      <c r="AC59" s="45">
        <v>3.4559532751006117</v>
      </c>
      <c r="AD59" s="20"/>
      <c r="AE59" s="20"/>
      <c r="AF59" s="16"/>
      <c r="AG59" s="15"/>
      <c r="AH59" s="15"/>
      <c r="AI59" s="15"/>
    </row>
    <row r="60" spans="1:35">
      <c r="B60" s="28" t="str">
        <f t="shared" ca="1" si="1"/>
        <v>2018 Q2</v>
      </c>
      <c r="C60" s="15">
        <v>4270</v>
      </c>
      <c r="D60" s="15">
        <v>7420</v>
      </c>
      <c r="E60" s="15">
        <v>6970</v>
      </c>
      <c r="F60" s="15">
        <v>3230</v>
      </c>
      <c r="G60" s="15">
        <v>9830</v>
      </c>
      <c r="H60" s="15">
        <v>17160</v>
      </c>
      <c r="I60" s="15">
        <v>7530</v>
      </c>
      <c r="J60" s="15">
        <v>7700</v>
      </c>
      <c r="K60" s="15">
        <v>9580</v>
      </c>
      <c r="L60" s="15">
        <v>3830</v>
      </c>
      <c r="M60" s="15">
        <v>8850</v>
      </c>
      <c r="N60" s="15">
        <v>2700</v>
      </c>
      <c r="O60" s="15">
        <v>89070</v>
      </c>
      <c r="P60" s="15"/>
      <c r="Q60" s="45">
        <v>3.0306333333333337</v>
      </c>
      <c r="R60" s="45">
        <v>3.2617333333333334</v>
      </c>
      <c r="S60" s="45">
        <v>3.4283000000000001</v>
      </c>
      <c r="T60" s="45">
        <v>3.7162999999999999</v>
      </c>
      <c r="U60" s="45">
        <v>3.8408666666666669</v>
      </c>
      <c r="V60" s="45">
        <v>3.8719999999999999</v>
      </c>
      <c r="W60" s="45">
        <v>3.7578999999999998</v>
      </c>
      <c r="X60" s="45">
        <v>3.4507666666666665</v>
      </c>
      <c r="Y60" s="45">
        <v>3.2396999999999996</v>
      </c>
      <c r="Z60" s="45">
        <v>3.3089</v>
      </c>
      <c r="AA60" s="45">
        <v>3.1330666666666667</v>
      </c>
      <c r="AB60" s="45">
        <v>2.9521666666666664</v>
      </c>
      <c r="AC60" s="45">
        <v>3.4977696749137928</v>
      </c>
      <c r="AD60" s="20"/>
      <c r="AE60" s="20"/>
      <c r="AF60" s="16"/>
      <c r="AG60" s="15"/>
      <c r="AH60" s="15"/>
      <c r="AI60" s="15"/>
    </row>
    <row r="61" spans="1:35">
      <c r="B61" s="28" t="str">
        <f t="shared" ca="1" si="1"/>
        <v>2018 Q3</v>
      </c>
      <c r="C61" s="15">
        <v>4140</v>
      </c>
      <c r="D61" s="15">
        <v>7670</v>
      </c>
      <c r="E61" s="15">
        <v>7100</v>
      </c>
      <c r="F61" s="15">
        <v>3240</v>
      </c>
      <c r="G61" s="15">
        <v>11340</v>
      </c>
      <c r="H61" s="15">
        <v>18320</v>
      </c>
      <c r="I61" s="15">
        <v>7710</v>
      </c>
      <c r="J61" s="15">
        <v>8070</v>
      </c>
      <c r="K61" s="15">
        <v>9750</v>
      </c>
      <c r="L61" s="15">
        <v>4150</v>
      </c>
      <c r="M61" s="15">
        <v>8650</v>
      </c>
      <c r="N61" s="15">
        <v>2690</v>
      </c>
      <c r="O61" s="15">
        <v>92830</v>
      </c>
      <c r="P61" s="15"/>
      <c r="Q61" s="45">
        <v>3.0566666666666666</v>
      </c>
      <c r="R61" s="45">
        <v>3.2738</v>
      </c>
      <c r="S61" s="45">
        <v>3.44</v>
      </c>
      <c r="T61" s="45">
        <v>3.7239999999999998</v>
      </c>
      <c r="U61" s="45">
        <v>3.8556666666666666</v>
      </c>
      <c r="V61" s="45">
        <v>3.8826333333333332</v>
      </c>
      <c r="W61" s="45">
        <v>3.7815999999999996</v>
      </c>
      <c r="X61" s="45">
        <v>3.4878333333333331</v>
      </c>
      <c r="Y61" s="45">
        <v>3.2592999999999996</v>
      </c>
      <c r="Z61" s="45">
        <v>3.3595999999999999</v>
      </c>
      <c r="AA61" s="45">
        <v>3.1393999999999997</v>
      </c>
      <c r="AB61" s="45">
        <v>3.0133666666666667</v>
      </c>
      <c r="AC61" s="45">
        <v>3.5266750468908605</v>
      </c>
      <c r="AD61" s="20"/>
      <c r="AE61" s="20"/>
      <c r="AF61" s="16"/>
      <c r="AG61" s="15"/>
      <c r="AH61" s="15"/>
      <c r="AI61" s="15"/>
    </row>
    <row r="62" spans="1:35">
      <c r="A62" s="150"/>
      <c r="B62" s="151" t="str">
        <f t="shared" ca="1" si="1"/>
        <v>2018 Q4</v>
      </c>
      <c r="C62" s="152">
        <v>4430</v>
      </c>
      <c r="D62" s="152">
        <v>8110</v>
      </c>
      <c r="E62" s="152">
        <v>7480</v>
      </c>
      <c r="F62" s="152">
        <v>3440</v>
      </c>
      <c r="G62" s="152">
        <v>10470</v>
      </c>
      <c r="H62" s="152">
        <v>18060</v>
      </c>
      <c r="I62" s="152">
        <v>8070</v>
      </c>
      <c r="J62" s="152">
        <v>8630</v>
      </c>
      <c r="K62" s="152">
        <v>10360</v>
      </c>
      <c r="L62" s="152">
        <v>4570</v>
      </c>
      <c r="M62" s="152">
        <v>8520</v>
      </c>
      <c r="N62" s="152">
        <v>2830</v>
      </c>
      <c r="O62" s="152">
        <v>94990</v>
      </c>
      <c r="P62" s="15"/>
      <c r="Q62" s="153">
        <v>3.0513666666666666</v>
      </c>
      <c r="R62" s="153">
        <v>3.2473333333333336</v>
      </c>
      <c r="S62" s="153">
        <v>3.4473333333333329</v>
      </c>
      <c r="T62" s="153">
        <v>3.7094333333333331</v>
      </c>
      <c r="U62" s="153">
        <v>3.8514666666666666</v>
      </c>
      <c r="V62" s="153">
        <v>3.8616666666666668</v>
      </c>
      <c r="W62" s="153">
        <v>3.7710333333333335</v>
      </c>
      <c r="X62" s="153">
        <v>3.4777666666666662</v>
      </c>
      <c r="Y62" s="153">
        <v>3.2551000000000001</v>
      </c>
      <c r="Z62" s="153">
        <v>3.3430333333333331</v>
      </c>
      <c r="AA62" s="153">
        <v>3.1309</v>
      </c>
      <c r="AB62" s="153">
        <v>3.0182000000000002</v>
      </c>
      <c r="AC62" s="153">
        <v>3.5079611551166501</v>
      </c>
      <c r="AD62" s="20"/>
      <c r="AE62" s="20"/>
      <c r="AF62" s="16"/>
      <c r="AG62" s="15"/>
      <c r="AH62" s="15"/>
      <c r="AI62" s="15"/>
    </row>
    <row r="63" spans="1:35">
      <c r="B63" s="28" t="str">
        <f t="shared" ca="1" si="1"/>
        <v>2019 Q1</v>
      </c>
      <c r="C63" s="15">
        <v>3580</v>
      </c>
      <c r="D63" s="15">
        <v>6800</v>
      </c>
      <c r="E63" s="15">
        <v>6090</v>
      </c>
      <c r="F63" s="15">
        <v>2770</v>
      </c>
      <c r="G63" s="15">
        <v>9210</v>
      </c>
      <c r="H63" s="15">
        <v>14510</v>
      </c>
      <c r="I63" s="15">
        <v>6090</v>
      </c>
      <c r="J63" s="15">
        <v>6950</v>
      </c>
      <c r="K63" s="15">
        <v>8430</v>
      </c>
      <c r="L63" s="15">
        <v>3370</v>
      </c>
      <c r="M63" s="15">
        <v>6700</v>
      </c>
      <c r="N63" s="15">
        <v>2370</v>
      </c>
      <c r="O63" s="15">
        <v>76870</v>
      </c>
      <c r="P63" s="15"/>
      <c r="Q63" s="45">
        <v>2.9904999999999995</v>
      </c>
      <c r="R63" s="45">
        <v>3.2037</v>
      </c>
      <c r="S63" s="45">
        <v>3.3922000000000003</v>
      </c>
      <c r="T63" s="45">
        <v>3.7059666666666664</v>
      </c>
      <c r="U63" s="45">
        <v>3.7925333333333335</v>
      </c>
      <c r="V63" s="45">
        <v>3.8250333333333333</v>
      </c>
      <c r="W63" s="45">
        <v>3.7420333333333331</v>
      </c>
      <c r="X63" s="45">
        <v>3.4008333333333329</v>
      </c>
      <c r="Y63" s="45">
        <v>3.2119666666666666</v>
      </c>
      <c r="Z63" s="45">
        <v>3.2972999999999999</v>
      </c>
      <c r="AA63" s="45">
        <v>3.1208666666666667</v>
      </c>
      <c r="AB63" s="45">
        <v>3.0143</v>
      </c>
      <c r="AC63" s="45">
        <v>3.4673083706499281</v>
      </c>
      <c r="AD63" s="20"/>
      <c r="AE63" s="20"/>
      <c r="AF63" s="16"/>
      <c r="AG63" s="15"/>
      <c r="AH63" s="15"/>
      <c r="AI63" s="15"/>
    </row>
    <row r="64" spans="1:35">
      <c r="B64" s="28" t="str">
        <f t="shared" ca="1" si="1"/>
        <v>2019 Q2</v>
      </c>
      <c r="C64" s="15">
        <v>4130</v>
      </c>
      <c r="D64" s="15">
        <v>7600</v>
      </c>
      <c r="E64" s="15">
        <v>6800</v>
      </c>
      <c r="F64" s="15">
        <v>3050</v>
      </c>
      <c r="G64" s="15">
        <v>9580</v>
      </c>
      <c r="H64" s="15">
        <v>16690</v>
      </c>
      <c r="I64" s="15">
        <v>7060</v>
      </c>
      <c r="J64" s="15">
        <v>7870</v>
      </c>
      <c r="K64" s="15">
        <v>9550</v>
      </c>
      <c r="L64" s="15">
        <v>3920</v>
      </c>
      <c r="M64" s="15">
        <v>8820</v>
      </c>
      <c r="N64" s="15">
        <v>2700</v>
      </c>
      <c r="O64" s="15">
        <v>87770</v>
      </c>
      <c r="P64" s="15"/>
      <c r="Q64" s="45">
        <v>3.0205666666666668</v>
      </c>
      <c r="R64" s="45">
        <v>3.2577666666666669</v>
      </c>
      <c r="S64" s="45">
        <v>3.4504333333333332</v>
      </c>
      <c r="T64" s="45">
        <v>3.7227666666666668</v>
      </c>
      <c r="U64" s="45">
        <v>3.8064999999999998</v>
      </c>
      <c r="V64" s="45">
        <v>3.8571333333333331</v>
      </c>
      <c r="W64" s="45">
        <v>3.7738666666666667</v>
      </c>
      <c r="X64" s="45">
        <v>3.4459666666666671</v>
      </c>
      <c r="Y64" s="45">
        <v>3.2682000000000002</v>
      </c>
      <c r="Z64" s="45">
        <v>3.3489333333333331</v>
      </c>
      <c r="AA64" s="45">
        <v>3.1537333333333333</v>
      </c>
      <c r="AB64" s="45">
        <v>3.0219333333333331</v>
      </c>
      <c r="AC64" s="45">
        <v>3.4974840625506189</v>
      </c>
      <c r="AD64" s="20"/>
      <c r="AE64" s="20"/>
      <c r="AF64" s="16"/>
      <c r="AG64" s="15"/>
      <c r="AH64" s="15"/>
      <c r="AI64" s="15"/>
    </row>
    <row r="65" spans="1:35">
      <c r="B65" s="28" t="str">
        <f t="shared" ca="1" si="1"/>
        <v>2019 Q3</v>
      </c>
      <c r="C65" s="15">
        <v>4050</v>
      </c>
      <c r="D65" s="15">
        <v>7660</v>
      </c>
      <c r="E65" s="15">
        <v>7170</v>
      </c>
      <c r="F65" s="15">
        <v>3260</v>
      </c>
      <c r="G65" s="15">
        <v>11570</v>
      </c>
      <c r="H65" s="15">
        <v>18500</v>
      </c>
      <c r="I65" s="15">
        <v>7340</v>
      </c>
      <c r="J65" s="15">
        <v>8230</v>
      </c>
      <c r="K65" s="15">
        <v>10050</v>
      </c>
      <c r="L65" s="15">
        <v>4350</v>
      </c>
      <c r="M65" s="15">
        <v>8860</v>
      </c>
      <c r="N65" s="15">
        <v>2890</v>
      </c>
      <c r="O65" s="15">
        <v>93930</v>
      </c>
      <c r="P65" s="15"/>
      <c r="Q65" s="45">
        <v>3.0135666666666663</v>
      </c>
      <c r="R65" s="45">
        <v>3.2877666666666667</v>
      </c>
      <c r="S65" s="45">
        <v>3.4216000000000002</v>
      </c>
      <c r="T65" s="45">
        <v>3.7343666666666664</v>
      </c>
      <c r="U65" s="45">
        <v>3.8433666666666664</v>
      </c>
      <c r="V65" s="45">
        <v>3.8763333333333332</v>
      </c>
      <c r="W65" s="45">
        <v>3.7922999999999996</v>
      </c>
      <c r="X65" s="45">
        <v>3.4613999999999998</v>
      </c>
      <c r="Y65" s="45">
        <v>3.2669666666666668</v>
      </c>
      <c r="Z65" s="45">
        <v>3.3333666666666666</v>
      </c>
      <c r="AA65" s="45">
        <v>3.1576</v>
      </c>
      <c r="AB65" s="45">
        <v>3.0368333333333335</v>
      </c>
      <c r="AC65" s="45">
        <v>3.5205389762864745</v>
      </c>
      <c r="AD65" s="20"/>
      <c r="AE65" s="20"/>
      <c r="AF65" s="16"/>
      <c r="AG65" s="15"/>
      <c r="AH65" s="15"/>
      <c r="AI65" s="15"/>
    </row>
    <row r="66" spans="1:35">
      <c r="A66" s="150"/>
      <c r="B66" s="151" t="str">
        <f t="shared" ca="1" si="1"/>
        <v>2019 Q4</v>
      </c>
      <c r="C66" s="152">
        <v>4250</v>
      </c>
      <c r="D66" s="152">
        <v>7890</v>
      </c>
      <c r="E66" s="152">
        <v>7150</v>
      </c>
      <c r="F66" s="152">
        <v>3340</v>
      </c>
      <c r="G66" s="152">
        <v>10360</v>
      </c>
      <c r="H66" s="152">
        <v>18370</v>
      </c>
      <c r="I66" s="152">
        <v>7720</v>
      </c>
      <c r="J66" s="152">
        <v>8410</v>
      </c>
      <c r="K66" s="152">
        <v>9870</v>
      </c>
      <c r="L66" s="152">
        <v>4250</v>
      </c>
      <c r="M66" s="152">
        <v>8250</v>
      </c>
      <c r="N66" s="152">
        <v>2830</v>
      </c>
      <c r="O66" s="152">
        <v>92690</v>
      </c>
      <c r="P66" s="15"/>
      <c r="Q66" s="153">
        <v>3.0132999999999996</v>
      </c>
      <c r="R66" s="153">
        <v>3.2826333333333331</v>
      </c>
      <c r="S66" s="153">
        <v>3.4600333333333335</v>
      </c>
      <c r="T66" s="153">
        <v>3.7306333333333335</v>
      </c>
      <c r="U66" s="153">
        <v>3.8840000000000003</v>
      </c>
      <c r="V66" s="153">
        <v>3.8732666666666664</v>
      </c>
      <c r="W66" s="153">
        <v>3.7723</v>
      </c>
      <c r="X66" s="153">
        <v>3.4999333333333329</v>
      </c>
      <c r="Y66" s="153">
        <v>3.3008000000000002</v>
      </c>
      <c r="Z66" s="153">
        <v>3.3730999999999995</v>
      </c>
      <c r="AA66" s="153">
        <v>3.1675333333333331</v>
      </c>
      <c r="AB66" s="153">
        <v>3.0372999999999997</v>
      </c>
      <c r="AC66" s="153">
        <v>3.5334184631603875</v>
      </c>
      <c r="AD66" s="20"/>
      <c r="AE66" s="20"/>
      <c r="AF66" s="16"/>
      <c r="AG66" s="15"/>
      <c r="AH66" s="15"/>
      <c r="AI66" s="15"/>
    </row>
    <row r="67" spans="1:35">
      <c r="B67" s="28" t="str">
        <f t="shared" ca="1" si="1"/>
        <v>2020 Q1</v>
      </c>
      <c r="C67" s="15">
        <v>3260</v>
      </c>
      <c r="D67" s="15">
        <v>6140</v>
      </c>
      <c r="E67" s="15">
        <v>5800</v>
      </c>
      <c r="F67" s="15">
        <v>2570</v>
      </c>
      <c r="G67" s="15">
        <v>9780</v>
      </c>
      <c r="H67" s="15">
        <v>15020</v>
      </c>
      <c r="I67" s="15">
        <v>5980</v>
      </c>
      <c r="J67" s="15">
        <v>6600</v>
      </c>
      <c r="K67" s="15">
        <v>8040</v>
      </c>
      <c r="L67" s="15">
        <v>3210</v>
      </c>
      <c r="M67" s="15">
        <v>6000</v>
      </c>
      <c r="N67" s="15">
        <v>2220</v>
      </c>
      <c r="O67" s="15">
        <v>74620</v>
      </c>
      <c r="P67" s="15"/>
      <c r="Q67" s="45">
        <v>2.9885999999999999</v>
      </c>
      <c r="R67" s="45">
        <v>3.2307999999999999</v>
      </c>
      <c r="S67" s="45">
        <v>3.3879333333333332</v>
      </c>
      <c r="T67" s="45">
        <v>3.6750666666666665</v>
      </c>
      <c r="U67" s="45">
        <v>3.8391999999999999</v>
      </c>
      <c r="V67" s="45">
        <v>3.8367666666666671</v>
      </c>
      <c r="W67" s="45">
        <v>3.7445666666666662</v>
      </c>
      <c r="X67" s="45">
        <v>3.4236</v>
      </c>
      <c r="Y67" s="45">
        <v>3.2244333333333337</v>
      </c>
      <c r="Z67" s="45">
        <v>3.3577999999999997</v>
      </c>
      <c r="AA67" s="45">
        <v>3.1476666666666664</v>
      </c>
      <c r="AB67" s="45">
        <v>3.0222666666666669</v>
      </c>
      <c r="AC67" s="45">
        <v>3.4992282621191406</v>
      </c>
      <c r="AD67" s="20"/>
      <c r="AE67" s="20"/>
      <c r="AF67" s="16"/>
      <c r="AG67" s="15"/>
      <c r="AH67" s="15"/>
      <c r="AI67" s="15"/>
    </row>
    <row r="68" spans="1:35">
      <c r="B68" s="28" t="str">
        <f t="shared" ca="1" si="1"/>
        <v>2020 Q2</v>
      </c>
      <c r="C68" s="15">
        <v>2220</v>
      </c>
      <c r="D68" s="15">
        <v>4060</v>
      </c>
      <c r="E68" s="15">
        <v>3840</v>
      </c>
      <c r="F68" s="15">
        <v>1770</v>
      </c>
      <c r="G68" s="15">
        <v>5690</v>
      </c>
      <c r="H68" s="15">
        <v>9370</v>
      </c>
      <c r="I68" s="15">
        <v>3930</v>
      </c>
      <c r="J68" s="15">
        <v>4110</v>
      </c>
      <c r="K68" s="15">
        <v>4960</v>
      </c>
      <c r="L68" s="15">
        <v>1920</v>
      </c>
      <c r="M68" s="15">
        <v>3600</v>
      </c>
      <c r="N68" s="15">
        <v>960</v>
      </c>
      <c r="O68" s="15">
        <v>46430</v>
      </c>
      <c r="P68" s="15"/>
      <c r="Q68" s="45">
        <v>3.0091000000000001</v>
      </c>
      <c r="R68" s="45">
        <v>3.2650666666666672</v>
      </c>
      <c r="S68" s="45">
        <v>3.4635333333333329</v>
      </c>
      <c r="T68" s="45">
        <v>3.6958333333333333</v>
      </c>
      <c r="U68" s="45">
        <v>3.8606333333333338</v>
      </c>
      <c r="V68" s="45">
        <v>3.8797999999999999</v>
      </c>
      <c r="W68" s="45">
        <v>3.8206666666666664</v>
      </c>
      <c r="X68" s="45">
        <v>3.4913000000000003</v>
      </c>
      <c r="Y68" s="45">
        <v>3.273533333333333</v>
      </c>
      <c r="Z68" s="45">
        <v>3.3568666666666669</v>
      </c>
      <c r="AA68" s="45">
        <v>3.1029666666666667</v>
      </c>
      <c r="AB68" s="45">
        <v>3.0059666666666671</v>
      </c>
      <c r="AC68" s="45">
        <v>3.5376109301355938</v>
      </c>
      <c r="AD68" s="20"/>
      <c r="AE68" s="20"/>
      <c r="AF68" s="16"/>
      <c r="AG68" s="15"/>
      <c r="AH68" s="15"/>
      <c r="AI68" s="15"/>
    </row>
    <row r="69" spans="1:35">
      <c r="B69" s="28" t="str">
        <f t="shared" ca="1" si="1"/>
        <v>2020 Q3</v>
      </c>
      <c r="C69" s="15">
        <v>3670</v>
      </c>
      <c r="D69" s="15">
        <v>6610</v>
      </c>
      <c r="E69" s="15">
        <v>6050</v>
      </c>
      <c r="F69" s="15">
        <v>2870</v>
      </c>
      <c r="G69" s="15">
        <v>9980</v>
      </c>
      <c r="H69" s="15">
        <v>15610</v>
      </c>
      <c r="I69" s="15">
        <v>6140</v>
      </c>
      <c r="J69" s="15">
        <v>6500</v>
      </c>
      <c r="K69" s="15">
        <v>8760</v>
      </c>
      <c r="L69" s="15">
        <v>2710</v>
      </c>
      <c r="M69" s="15">
        <v>7230</v>
      </c>
      <c r="N69" s="15">
        <v>2210</v>
      </c>
      <c r="O69" s="15">
        <v>78340</v>
      </c>
      <c r="P69" s="15"/>
      <c r="Q69" s="45">
        <v>3.1108666666666664</v>
      </c>
      <c r="R69" s="45">
        <v>3.3533333333333331</v>
      </c>
      <c r="S69" s="45">
        <v>3.5322333333333336</v>
      </c>
      <c r="T69" s="45">
        <v>3.7477333333333331</v>
      </c>
      <c r="U69" s="45">
        <v>3.8610666666666673</v>
      </c>
      <c r="V69" s="45">
        <v>3.8908</v>
      </c>
      <c r="W69" s="45">
        <v>3.7899666666666665</v>
      </c>
      <c r="X69" s="45">
        <v>3.5495999999999999</v>
      </c>
      <c r="Y69" s="45">
        <v>3.3592999999999997</v>
      </c>
      <c r="Z69" s="45">
        <v>3.3900666666666672</v>
      </c>
      <c r="AA69" s="45">
        <v>3.1644999999999999</v>
      </c>
      <c r="AB69" s="45">
        <v>3.0511333333333339</v>
      </c>
      <c r="AC69" s="45">
        <v>3.5691493807398564</v>
      </c>
      <c r="AD69" s="20"/>
      <c r="AE69" s="20"/>
      <c r="AF69" s="16"/>
      <c r="AG69" s="15"/>
      <c r="AH69" s="15"/>
      <c r="AI69" s="15"/>
    </row>
    <row r="70" spans="1:35">
      <c r="A70" s="150"/>
      <c r="B70" s="151" t="str">
        <f t="shared" ca="1" si="1"/>
        <v>2020 Q4</v>
      </c>
      <c r="C70" s="152">
        <v>4740</v>
      </c>
      <c r="D70" s="152">
        <v>8260</v>
      </c>
      <c r="E70" s="152">
        <v>7430</v>
      </c>
      <c r="F70" s="152">
        <v>3800</v>
      </c>
      <c r="G70" s="152">
        <v>12690</v>
      </c>
      <c r="H70" s="152">
        <v>21250</v>
      </c>
      <c r="I70" s="152">
        <v>8200</v>
      </c>
      <c r="J70" s="152">
        <v>8360</v>
      </c>
      <c r="K70" s="152">
        <v>10290</v>
      </c>
      <c r="L70" s="152">
        <v>4470</v>
      </c>
      <c r="M70" s="152">
        <v>11910</v>
      </c>
      <c r="N70" s="152">
        <v>3180</v>
      </c>
      <c r="O70" s="152">
        <v>104590</v>
      </c>
      <c r="P70" s="15"/>
      <c r="Q70" s="153">
        <v>3.1213000000000002</v>
      </c>
      <c r="R70" s="153">
        <v>3.359866666666667</v>
      </c>
      <c r="S70" s="153">
        <v>3.5198999999999998</v>
      </c>
      <c r="T70" s="153">
        <v>3.7262</v>
      </c>
      <c r="U70" s="153">
        <v>3.8794666666666671</v>
      </c>
      <c r="V70" s="153">
        <v>3.8524333333333338</v>
      </c>
      <c r="W70" s="153">
        <v>3.7767333333333331</v>
      </c>
      <c r="X70" s="153">
        <v>3.5454333333333334</v>
      </c>
      <c r="Y70" s="153">
        <v>3.3592666666666666</v>
      </c>
      <c r="Z70" s="153">
        <v>3.4061000000000003</v>
      </c>
      <c r="AA70" s="153">
        <v>3.1290666666666667</v>
      </c>
      <c r="AB70" s="153">
        <v>3.0181000000000004</v>
      </c>
      <c r="AC70" s="153">
        <v>3.5494662363413219</v>
      </c>
      <c r="AD70" s="20"/>
      <c r="AE70" s="20"/>
      <c r="AF70" s="16"/>
      <c r="AG70" s="15"/>
      <c r="AH70" s="15"/>
      <c r="AI70" s="15"/>
    </row>
    <row r="71" spans="1:35">
      <c r="B71" s="28" t="str">
        <f t="shared" ca="1" si="1"/>
        <v>2021 Q1</v>
      </c>
      <c r="C71" s="15">
        <v>4050</v>
      </c>
      <c r="D71" s="15">
        <v>7560</v>
      </c>
      <c r="E71" s="15">
        <v>6880</v>
      </c>
      <c r="F71" s="15">
        <v>3410</v>
      </c>
      <c r="G71" s="15">
        <v>15120</v>
      </c>
      <c r="H71" s="15">
        <v>21540</v>
      </c>
      <c r="I71" s="15">
        <v>7520</v>
      </c>
      <c r="J71" s="15">
        <v>8050</v>
      </c>
      <c r="K71" s="15">
        <v>9690</v>
      </c>
      <c r="L71" s="15">
        <v>3870</v>
      </c>
      <c r="M71" s="15">
        <v>7620</v>
      </c>
      <c r="N71" s="15">
        <v>2700</v>
      </c>
      <c r="O71" s="15">
        <v>98010</v>
      </c>
      <c r="P71" s="15"/>
      <c r="Q71" s="45">
        <v>3.0434666666666668</v>
      </c>
      <c r="R71" s="45">
        <v>3.3025333333333333</v>
      </c>
      <c r="S71" s="45">
        <v>3.4903</v>
      </c>
      <c r="T71" s="45">
        <v>3.674066666666667</v>
      </c>
      <c r="U71" s="45">
        <v>3.8594666666666662</v>
      </c>
      <c r="V71" s="45">
        <v>3.8367</v>
      </c>
      <c r="W71" s="45">
        <v>3.7386666666666666</v>
      </c>
      <c r="X71" s="45">
        <v>3.5103333333333331</v>
      </c>
      <c r="Y71" s="45">
        <v>3.3328666666666664</v>
      </c>
      <c r="Z71" s="45">
        <v>3.3723333333333336</v>
      </c>
      <c r="AA71" s="45">
        <v>3.1464999999999996</v>
      </c>
      <c r="AB71" s="45">
        <v>2.9966333333333335</v>
      </c>
      <c r="AC71" s="45">
        <v>3.5555019656936593</v>
      </c>
      <c r="AD71" s="20"/>
      <c r="AE71" s="20"/>
      <c r="AF71" s="16"/>
      <c r="AG71" s="15"/>
      <c r="AH71" s="15"/>
      <c r="AI71" s="15"/>
    </row>
    <row r="72" spans="1:35">
      <c r="B72" s="28" t="str">
        <f t="shared" ca="1" si="1"/>
        <v>2021 Q2</v>
      </c>
      <c r="C72" s="15">
        <v>4630</v>
      </c>
      <c r="D72" s="15">
        <v>8520</v>
      </c>
      <c r="E72" s="15">
        <v>7870</v>
      </c>
      <c r="F72" s="15">
        <v>4070</v>
      </c>
      <c r="G72" s="15">
        <v>19040</v>
      </c>
      <c r="H72" s="15">
        <v>24820</v>
      </c>
      <c r="I72" s="15">
        <v>8740</v>
      </c>
      <c r="J72" s="15">
        <v>8560</v>
      </c>
      <c r="K72" s="15">
        <v>10400</v>
      </c>
      <c r="L72" s="15">
        <v>4700</v>
      </c>
      <c r="M72" s="15">
        <v>9200</v>
      </c>
      <c r="N72" s="15">
        <v>3040</v>
      </c>
      <c r="O72" s="15">
        <v>113600</v>
      </c>
      <c r="P72" s="15"/>
      <c r="Q72" s="45">
        <v>3.0981333333333332</v>
      </c>
      <c r="R72" s="45">
        <v>3.328466666666666</v>
      </c>
      <c r="S72" s="45">
        <v>3.5002666666666666</v>
      </c>
      <c r="T72" s="45">
        <v>3.6933666666666665</v>
      </c>
      <c r="U72" s="45">
        <v>3.8989666666666665</v>
      </c>
      <c r="V72" s="45">
        <v>3.8346333333333331</v>
      </c>
      <c r="W72" s="45">
        <v>3.7638999999999996</v>
      </c>
      <c r="X72" s="45">
        <v>3.5152666666666668</v>
      </c>
      <c r="Y72" s="45">
        <v>3.3405333333333331</v>
      </c>
      <c r="Z72" s="45">
        <v>3.4107000000000003</v>
      </c>
      <c r="AA72" s="45">
        <v>3.1682666666666663</v>
      </c>
      <c r="AB72" s="45">
        <v>3.0714666666666663</v>
      </c>
      <c r="AC72" s="45">
        <v>3.5746162223433102</v>
      </c>
      <c r="AD72" s="20"/>
      <c r="AE72" s="20"/>
      <c r="AF72" s="16"/>
      <c r="AG72" s="15"/>
      <c r="AH72" s="15"/>
      <c r="AI72" s="15"/>
    </row>
    <row r="73" spans="1:35">
      <c r="B73" s="28" t="str">
        <f t="shared" ca="1" si="1"/>
        <v>2021 Q3</v>
      </c>
      <c r="C73" s="15">
        <v>5350</v>
      </c>
      <c r="D73" s="15">
        <v>8990</v>
      </c>
      <c r="E73" s="15">
        <v>8100</v>
      </c>
      <c r="F73" s="15">
        <v>3750</v>
      </c>
      <c r="G73" s="15">
        <v>10020</v>
      </c>
      <c r="H73" s="15">
        <v>19600</v>
      </c>
      <c r="I73" s="15">
        <v>8250</v>
      </c>
      <c r="J73" s="15">
        <v>9260</v>
      </c>
      <c r="K73" s="15">
        <v>11030</v>
      </c>
      <c r="L73" s="15">
        <v>4290</v>
      </c>
      <c r="M73" s="15">
        <v>9860</v>
      </c>
      <c r="N73" s="15">
        <v>3390</v>
      </c>
      <c r="O73" s="15">
        <v>101900</v>
      </c>
      <c r="P73" s="15"/>
      <c r="Q73" s="45">
        <v>3.1391000000000004</v>
      </c>
      <c r="R73" s="45">
        <v>3.3603666666666672</v>
      </c>
      <c r="S73" s="45">
        <v>3.5443666666666669</v>
      </c>
      <c r="T73" s="45">
        <v>3.7146000000000003</v>
      </c>
      <c r="U73" s="45">
        <v>3.8508999999999998</v>
      </c>
      <c r="V73" s="45">
        <v>3.8650000000000002</v>
      </c>
      <c r="W73" s="45">
        <v>3.7776999999999998</v>
      </c>
      <c r="X73" s="45">
        <v>3.5474999999999999</v>
      </c>
      <c r="Y73" s="45">
        <v>3.3933333333333331</v>
      </c>
      <c r="Z73" s="45">
        <v>3.4055999999999997</v>
      </c>
      <c r="AA73" s="45">
        <v>3.202033333333334</v>
      </c>
      <c r="AB73" s="45">
        <v>3.1113</v>
      </c>
      <c r="AC73" s="45">
        <v>3.550823139743184</v>
      </c>
      <c r="AD73" s="20"/>
      <c r="AE73" s="20"/>
      <c r="AF73" s="16"/>
      <c r="AG73" s="15"/>
      <c r="AH73" s="15"/>
      <c r="AI73" s="15"/>
    </row>
    <row r="74" spans="1:35" s="12" customFormat="1">
      <c r="B74" s="28" t="str">
        <f t="shared" ca="1" si="1"/>
        <v>2021 Q4</v>
      </c>
      <c r="C74" s="15">
        <v>4590</v>
      </c>
      <c r="D74" s="15">
        <v>7830</v>
      </c>
      <c r="E74" s="15">
        <v>7010</v>
      </c>
      <c r="F74" s="15">
        <v>3450</v>
      </c>
      <c r="G74" s="15">
        <v>9810</v>
      </c>
      <c r="H74" s="15">
        <v>18120</v>
      </c>
      <c r="I74" s="15">
        <v>7520</v>
      </c>
      <c r="J74" s="15">
        <v>7880</v>
      </c>
      <c r="K74" s="15">
        <v>9850</v>
      </c>
      <c r="L74" s="15">
        <v>4410</v>
      </c>
      <c r="M74" s="15">
        <v>8350</v>
      </c>
      <c r="N74" s="15">
        <v>2990</v>
      </c>
      <c r="O74" s="15">
        <v>91810</v>
      </c>
      <c r="P74" s="15"/>
      <c r="Q74" s="45">
        <v>3.1400999999999999</v>
      </c>
      <c r="R74" s="45">
        <v>3.3673999999999999</v>
      </c>
      <c r="S74" s="45">
        <v>3.5587333333333331</v>
      </c>
      <c r="T74" s="45">
        <v>3.7470666666666665</v>
      </c>
      <c r="U74" s="45">
        <v>3.8949666666666665</v>
      </c>
      <c r="V74" s="45">
        <v>3.8915333333333333</v>
      </c>
      <c r="W74" s="45">
        <v>3.7919999999999998</v>
      </c>
      <c r="X74" s="45">
        <v>3.5625999999999998</v>
      </c>
      <c r="Y74" s="45">
        <v>3.4072999999999998</v>
      </c>
      <c r="Z74" s="45">
        <v>3.4863666666666666</v>
      </c>
      <c r="AA74" s="45">
        <v>3.2393999999999998</v>
      </c>
      <c r="AB74" s="45">
        <v>3.1250666666666667</v>
      </c>
      <c r="AC74" s="45">
        <v>3.5860937061856091</v>
      </c>
      <c r="AD74" s="191"/>
      <c r="AE74" s="191"/>
      <c r="AF74" s="16"/>
      <c r="AG74" s="15"/>
      <c r="AH74" s="15"/>
      <c r="AI74" s="15"/>
    </row>
    <row r="75" spans="1:35" s="12" customFormat="1">
      <c r="A75" s="192"/>
      <c r="B75" s="193" t="str">
        <f t="shared" ca="1" si="1"/>
        <v>2022 Q1</v>
      </c>
      <c r="C75" s="194">
        <v>3920</v>
      </c>
      <c r="D75" s="194">
        <v>7090</v>
      </c>
      <c r="E75" s="194">
        <v>6660</v>
      </c>
      <c r="F75" s="194">
        <v>3210</v>
      </c>
      <c r="G75" s="194">
        <v>11310</v>
      </c>
      <c r="H75" s="194">
        <v>17730</v>
      </c>
      <c r="I75" s="194">
        <v>6750</v>
      </c>
      <c r="J75" s="194">
        <v>7330</v>
      </c>
      <c r="K75" s="194">
        <v>9140</v>
      </c>
      <c r="L75" s="194">
        <v>3660</v>
      </c>
      <c r="M75" s="194">
        <v>6870</v>
      </c>
      <c r="N75" s="194">
        <v>2590</v>
      </c>
      <c r="O75" s="194">
        <v>86260</v>
      </c>
      <c r="P75" s="194"/>
      <c r="Q75" s="195">
        <v>3.1326000000000001</v>
      </c>
      <c r="R75" s="195">
        <v>3.3789333333333338</v>
      </c>
      <c r="S75" s="195">
        <v>3.5922999999999998</v>
      </c>
      <c r="T75" s="195">
        <v>3.7724333333333333</v>
      </c>
      <c r="U75" s="195">
        <v>3.9352</v>
      </c>
      <c r="V75" s="195">
        <v>3.9184666666666672</v>
      </c>
      <c r="W75" s="195">
        <v>3.8058333333333336</v>
      </c>
      <c r="X75" s="195">
        <v>3.5705000000000005</v>
      </c>
      <c r="Y75" s="195">
        <v>3.3955666666666668</v>
      </c>
      <c r="Z75" s="195">
        <v>3.4938333333333333</v>
      </c>
      <c r="AA75" s="195">
        <v>3.2061666666666664</v>
      </c>
      <c r="AB75" s="195">
        <v>3.1593</v>
      </c>
      <c r="AC75" s="195">
        <v>3.6178068553873914</v>
      </c>
      <c r="AD75" s="191"/>
      <c r="AE75" s="191"/>
      <c r="AF75" s="16"/>
      <c r="AG75" s="15"/>
      <c r="AH75" s="15"/>
      <c r="AI75" s="15"/>
    </row>
    <row r="76" spans="1:35" s="12" customFormat="1">
      <c r="B76" s="28" t="str">
        <f t="shared" ca="1" si="1"/>
        <v>2022 Q2</v>
      </c>
      <c r="C76" s="15">
        <v>4170</v>
      </c>
      <c r="D76" s="15">
        <v>7500</v>
      </c>
      <c r="E76" s="15">
        <v>7160</v>
      </c>
      <c r="F76" s="15">
        <v>3510</v>
      </c>
      <c r="G76" s="15">
        <v>11790</v>
      </c>
      <c r="H76" s="15">
        <v>17750</v>
      </c>
      <c r="I76" s="15">
        <v>7120</v>
      </c>
      <c r="J76" s="15">
        <v>7530</v>
      </c>
      <c r="K76" s="15">
        <v>9210</v>
      </c>
      <c r="L76" s="15">
        <v>3680</v>
      </c>
      <c r="M76" s="15">
        <v>7980</v>
      </c>
      <c r="N76" s="15">
        <v>2660</v>
      </c>
      <c r="O76" s="15">
        <v>90060</v>
      </c>
      <c r="P76" s="15"/>
      <c r="Q76" s="45">
        <v>3.1747000000000001</v>
      </c>
      <c r="R76" s="45">
        <v>3.4120000000000004</v>
      </c>
      <c r="S76" s="45">
        <v>3.6291333333333333</v>
      </c>
      <c r="T76" s="45">
        <v>3.7714999999999996</v>
      </c>
      <c r="U76" s="45">
        <v>3.9123666666666668</v>
      </c>
      <c r="V76" s="45">
        <v>3.9501000000000004</v>
      </c>
      <c r="W76" s="45">
        <v>3.8374333333333333</v>
      </c>
      <c r="X76" s="45">
        <v>3.6107</v>
      </c>
      <c r="Y76" s="45">
        <v>3.4336666666666669</v>
      </c>
      <c r="Z76" s="45">
        <v>3.5089000000000006</v>
      </c>
      <c r="AA76" s="45">
        <v>3.2448666666666668</v>
      </c>
      <c r="AB76" s="45">
        <v>3.1379333333333332</v>
      </c>
      <c r="AC76" s="45">
        <v>3.6371728205551936</v>
      </c>
      <c r="AD76" s="191"/>
      <c r="AE76" s="191"/>
      <c r="AF76" s="16"/>
      <c r="AG76" s="15"/>
      <c r="AH76" s="15"/>
      <c r="AI76" s="15"/>
    </row>
    <row r="77" spans="1:35" s="12" customFormat="1">
      <c r="A77" s="187"/>
      <c r="B77" s="188" t="str">
        <f t="shared" ca="1" si="1"/>
        <v>2022 Q3</v>
      </c>
      <c r="C77" s="166">
        <v>4490</v>
      </c>
      <c r="D77" s="166">
        <v>7740</v>
      </c>
      <c r="E77" s="166">
        <v>7300</v>
      </c>
      <c r="F77" s="166">
        <v>3480</v>
      </c>
      <c r="G77" s="166">
        <v>13740</v>
      </c>
      <c r="H77" s="166">
        <v>19910</v>
      </c>
      <c r="I77" s="166">
        <v>7300</v>
      </c>
      <c r="J77" s="166">
        <v>7880</v>
      </c>
      <c r="K77" s="166">
        <v>10000</v>
      </c>
      <c r="L77" s="166">
        <v>3980</v>
      </c>
      <c r="M77" s="166">
        <v>8250</v>
      </c>
      <c r="N77" s="166">
        <v>2710</v>
      </c>
      <c r="O77" s="166">
        <v>96780</v>
      </c>
      <c r="P77" s="166"/>
      <c r="Q77" s="189">
        <v>3.1480333333333337</v>
      </c>
      <c r="R77" s="189">
        <v>3.3805333333333336</v>
      </c>
      <c r="S77" s="189">
        <v>3.6204333333333332</v>
      </c>
      <c r="T77" s="189">
        <v>3.7916000000000003</v>
      </c>
      <c r="U77" s="189">
        <v>3.9006000000000003</v>
      </c>
      <c r="V77" s="189">
        <v>3.9493999999999994</v>
      </c>
      <c r="W77" s="189">
        <v>3.8534000000000002</v>
      </c>
      <c r="X77" s="189">
        <v>3.6054999999999997</v>
      </c>
      <c r="Y77" s="189">
        <v>3.4379333333333335</v>
      </c>
      <c r="Z77" s="189">
        <v>3.4922333333333331</v>
      </c>
      <c r="AA77" s="189">
        <v>3.1848666666666667</v>
      </c>
      <c r="AB77" s="189">
        <v>3.1390333333333338</v>
      </c>
      <c r="AC77" s="189">
        <v>3.6345787013865745</v>
      </c>
      <c r="AD77" s="191"/>
      <c r="AE77" s="191"/>
      <c r="AF77" s="16"/>
      <c r="AG77" s="15"/>
      <c r="AH77" s="15"/>
      <c r="AI77" s="15"/>
    </row>
    <row r="78" spans="1:35">
      <c r="B78" s="28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20"/>
      <c r="AE78" s="20"/>
      <c r="AF78" s="16"/>
      <c r="AG78" s="15"/>
      <c r="AH78" s="15"/>
      <c r="AI78" s="15"/>
    </row>
    <row r="79" spans="1:35" ht="15.75">
      <c r="A79" s="204" t="s">
        <v>83</v>
      </c>
      <c r="B79" s="20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20"/>
      <c r="AE79" s="20"/>
      <c r="AF79" s="16"/>
      <c r="AG79" s="15"/>
      <c r="AH79" s="15"/>
      <c r="AI79" s="15"/>
    </row>
    <row r="80" spans="1:35" ht="15">
      <c r="A80" s="167">
        <v>1</v>
      </c>
      <c r="B80" s="168" t="s">
        <v>94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20"/>
      <c r="AE80" s="20"/>
      <c r="AF80" s="16"/>
      <c r="AG80" s="15"/>
      <c r="AH80" s="15"/>
      <c r="AI80" s="15"/>
    </row>
    <row r="81" spans="1:35" ht="15">
      <c r="A81" s="167">
        <v>2</v>
      </c>
      <c r="B81" s="168" t="s">
        <v>95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20"/>
      <c r="AE81" s="20"/>
      <c r="AF81" s="16"/>
      <c r="AG81" s="15"/>
      <c r="AH81" s="15"/>
      <c r="AI81" s="15"/>
    </row>
    <row r="82" spans="1:35">
      <c r="B82" s="28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20"/>
      <c r="AE82" s="20"/>
      <c r="AF82" s="16"/>
      <c r="AG82" s="15"/>
      <c r="AH82" s="15"/>
      <c r="AI82" s="15"/>
    </row>
    <row r="83" spans="1:35">
      <c r="B83" s="28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20"/>
      <c r="AE83" s="20"/>
      <c r="AF83" s="16"/>
      <c r="AG83" s="15"/>
      <c r="AH83" s="15"/>
      <c r="AI83" s="15"/>
    </row>
    <row r="84" spans="1:35">
      <c r="B84" s="28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20"/>
      <c r="AE84" s="20"/>
      <c r="AF84" s="16"/>
      <c r="AG84" s="15"/>
      <c r="AH84" s="15"/>
      <c r="AI84" s="15"/>
    </row>
    <row r="85" spans="1:35">
      <c r="B85" s="28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20"/>
      <c r="AE85" s="20"/>
      <c r="AF85" s="16"/>
      <c r="AG85" s="15"/>
      <c r="AH85" s="15"/>
      <c r="AI85" s="15"/>
    </row>
    <row r="86" spans="1:35">
      <c r="B86" s="28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20"/>
      <c r="AE86" s="20"/>
      <c r="AF86" s="16"/>
      <c r="AG86" s="15"/>
      <c r="AH86" s="15"/>
      <c r="AI86" s="15"/>
    </row>
    <row r="87" spans="1:35">
      <c r="B87" s="28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20"/>
      <c r="AE87" s="20"/>
      <c r="AF87" s="16"/>
      <c r="AG87" s="15"/>
      <c r="AH87" s="15"/>
      <c r="AI87" s="15"/>
    </row>
    <row r="88" spans="1:35">
      <c r="B88" s="28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20"/>
      <c r="AE88" s="20"/>
      <c r="AF88" s="16"/>
      <c r="AG88" s="15"/>
      <c r="AH88" s="15"/>
      <c r="AI88" s="15"/>
    </row>
    <row r="89" spans="1:35">
      <c r="B89" s="28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20"/>
      <c r="AE89" s="20"/>
      <c r="AF89" s="16"/>
      <c r="AG89" s="15"/>
      <c r="AH89" s="15"/>
      <c r="AI89" s="15"/>
    </row>
    <row r="90" spans="1:35">
      <c r="B90" s="28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20"/>
      <c r="AE90" s="20"/>
      <c r="AF90" s="16"/>
      <c r="AG90" s="15"/>
      <c r="AH90" s="15"/>
      <c r="AI90" s="15"/>
    </row>
    <row r="91" spans="1:35">
      <c r="B91" s="28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20"/>
      <c r="AE91" s="20"/>
      <c r="AF91" s="16"/>
      <c r="AG91" s="15"/>
      <c r="AH91" s="15"/>
      <c r="AI91" s="15"/>
    </row>
    <row r="92" spans="1:35">
      <c r="B92" s="28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20"/>
      <c r="AE92" s="20"/>
      <c r="AF92" s="16"/>
      <c r="AG92" s="15"/>
      <c r="AH92" s="15"/>
      <c r="AI92" s="15"/>
    </row>
    <row r="93" spans="1:35">
      <c r="B93" s="28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20"/>
      <c r="AE93" s="20"/>
      <c r="AF93" s="16"/>
      <c r="AG93" s="15"/>
      <c r="AH93" s="15"/>
      <c r="AI93" s="15"/>
    </row>
    <row r="94" spans="1:35">
      <c r="B94" s="28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20"/>
      <c r="AE94" s="20"/>
      <c r="AF94" s="16"/>
      <c r="AG94" s="15"/>
      <c r="AH94" s="15"/>
      <c r="AI94" s="15"/>
    </row>
    <row r="95" spans="1:35">
      <c r="B95" s="28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20"/>
      <c r="AE95" s="20"/>
      <c r="AF95" s="16"/>
      <c r="AG95" s="15"/>
      <c r="AH95" s="15"/>
      <c r="AI95" s="15"/>
    </row>
    <row r="96" spans="1:35">
      <c r="B96" s="28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20"/>
      <c r="AE96" s="20"/>
      <c r="AF96" s="16"/>
      <c r="AG96" s="15"/>
      <c r="AH96" s="15"/>
      <c r="AI96" s="15"/>
    </row>
    <row r="97" spans="2:35">
      <c r="B97" s="28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20"/>
      <c r="AE97" s="20"/>
      <c r="AF97" s="16"/>
      <c r="AG97" s="15"/>
      <c r="AH97" s="15"/>
      <c r="AI97" s="15"/>
    </row>
    <row r="98" spans="2:35">
      <c r="B98" s="28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20"/>
      <c r="AE98" s="20"/>
      <c r="AF98" s="16"/>
      <c r="AG98" s="15"/>
      <c r="AH98" s="15"/>
      <c r="AI98" s="15"/>
    </row>
    <row r="99" spans="2:35">
      <c r="B99" s="28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20"/>
      <c r="AE99" s="20"/>
      <c r="AF99" s="16"/>
      <c r="AG99" s="15"/>
      <c r="AH99" s="15"/>
      <c r="AI99" s="15"/>
    </row>
    <row r="100" spans="2:35">
      <c r="B100" s="28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20"/>
      <c r="AE100" s="20"/>
      <c r="AF100" s="16"/>
      <c r="AG100" s="15"/>
      <c r="AH100" s="15"/>
      <c r="AI100" s="15"/>
    </row>
    <row r="101" spans="2:35">
      <c r="B101" s="28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20"/>
      <c r="AE101" s="20"/>
      <c r="AF101" s="16"/>
      <c r="AG101" s="15"/>
      <c r="AH101" s="15"/>
      <c r="AI101" s="15"/>
    </row>
    <row r="102" spans="2:35">
      <c r="B102" s="28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20"/>
      <c r="AE102" s="20"/>
      <c r="AF102" s="16"/>
      <c r="AG102" s="15"/>
      <c r="AH102" s="15"/>
      <c r="AI102" s="15"/>
    </row>
    <row r="103" spans="2:35">
      <c r="B103" s="28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20"/>
      <c r="AE103" s="20"/>
      <c r="AF103" s="16"/>
      <c r="AG103" s="15"/>
      <c r="AH103" s="15"/>
      <c r="AI103" s="15"/>
    </row>
    <row r="104" spans="2:35">
      <c r="B104" s="28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20"/>
      <c r="AE104" s="20"/>
      <c r="AF104" s="16"/>
      <c r="AG104" s="15"/>
      <c r="AH104" s="15"/>
      <c r="AI104" s="15"/>
    </row>
    <row r="105" spans="2:35">
      <c r="B105" s="28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20"/>
      <c r="AE105" s="20"/>
      <c r="AF105" s="16"/>
      <c r="AG105" s="15"/>
      <c r="AH105" s="15"/>
      <c r="AI105" s="15"/>
    </row>
    <row r="106" spans="2:35">
      <c r="B106" s="28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20"/>
      <c r="AE106" s="20"/>
      <c r="AF106" s="16"/>
      <c r="AG106" s="15"/>
      <c r="AH106" s="15"/>
      <c r="AI106" s="15"/>
    </row>
    <row r="107" spans="2:35">
      <c r="B107" s="28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20"/>
      <c r="AE107" s="20"/>
      <c r="AF107" s="16"/>
      <c r="AG107" s="15"/>
      <c r="AH107" s="15"/>
      <c r="AI107" s="15"/>
    </row>
    <row r="108" spans="2:35">
      <c r="B108" s="28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20"/>
      <c r="AE108" s="20"/>
      <c r="AF108" s="16"/>
      <c r="AG108" s="15"/>
      <c r="AH108" s="15"/>
      <c r="AI108" s="15"/>
    </row>
    <row r="109" spans="2:35">
      <c r="B109" s="28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20"/>
      <c r="AE109" s="20"/>
      <c r="AF109" s="16"/>
      <c r="AG109" s="15"/>
      <c r="AH109" s="15"/>
      <c r="AI109" s="15"/>
    </row>
    <row r="110" spans="2:35">
      <c r="B110" s="28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20"/>
      <c r="AE110" s="20"/>
      <c r="AF110" s="16"/>
      <c r="AG110" s="15"/>
      <c r="AH110" s="15"/>
      <c r="AI110" s="15"/>
    </row>
    <row r="111" spans="2:35">
      <c r="B111" s="28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20"/>
      <c r="AE111" s="20"/>
      <c r="AF111" s="16"/>
      <c r="AG111" s="15"/>
      <c r="AH111" s="15"/>
      <c r="AI111" s="15"/>
    </row>
    <row r="112" spans="2:35">
      <c r="B112" s="28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20"/>
      <c r="AE112" s="20"/>
      <c r="AF112" s="16"/>
      <c r="AG112" s="15"/>
      <c r="AH112" s="15"/>
      <c r="AI112" s="15"/>
    </row>
    <row r="113" spans="2:35">
      <c r="B113" s="28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20"/>
      <c r="AE113" s="20"/>
      <c r="AF113" s="16"/>
      <c r="AG113" s="15"/>
      <c r="AH113" s="15"/>
      <c r="AI113" s="15"/>
    </row>
    <row r="114" spans="2:35">
      <c r="B114" s="28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20"/>
      <c r="AE114" s="20"/>
      <c r="AF114" s="16"/>
      <c r="AG114" s="15"/>
      <c r="AH114" s="15"/>
      <c r="AI114" s="15"/>
    </row>
    <row r="115" spans="2:35">
      <c r="B115" s="28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20"/>
      <c r="AE115" s="20"/>
      <c r="AF115" s="16"/>
      <c r="AG115" s="15"/>
      <c r="AH115" s="15"/>
      <c r="AI115" s="15"/>
    </row>
    <row r="116" spans="2:35">
      <c r="B116" s="28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20"/>
      <c r="AE116" s="20"/>
      <c r="AF116" s="16"/>
      <c r="AG116" s="15"/>
      <c r="AH116" s="15"/>
      <c r="AI116" s="15"/>
    </row>
    <row r="117" spans="2:35">
      <c r="B117" s="28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20"/>
      <c r="AE117" s="20"/>
      <c r="AF117" s="16"/>
      <c r="AG117" s="15"/>
      <c r="AH117" s="15"/>
      <c r="AI117" s="15"/>
    </row>
    <row r="118" spans="2:35">
      <c r="B118" s="28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20"/>
      <c r="AE118" s="20"/>
      <c r="AF118" s="16"/>
      <c r="AG118" s="15"/>
      <c r="AH118" s="15"/>
      <c r="AI118" s="15"/>
    </row>
    <row r="119" spans="2:35">
      <c r="B119" s="28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20"/>
      <c r="AE119" s="20"/>
      <c r="AF119" s="16"/>
      <c r="AG119" s="15"/>
      <c r="AH119" s="15"/>
      <c r="AI119" s="15"/>
    </row>
    <row r="120" spans="2:35">
      <c r="B120" s="28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20"/>
      <c r="AE120" s="20"/>
      <c r="AF120" s="16"/>
      <c r="AG120" s="15"/>
      <c r="AH120" s="15"/>
      <c r="AI120" s="15"/>
    </row>
    <row r="121" spans="2:35">
      <c r="B121" s="28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20"/>
      <c r="AE121" s="20"/>
      <c r="AF121" s="16"/>
      <c r="AG121" s="15"/>
      <c r="AH121" s="15"/>
      <c r="AI121" s="15"/>
    </row>
    <row r="122" spans="2:35">
      <c r="B122" s="28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20"/>
      <c r="AE122" s="20"/>
      <c r="AF122" s="16"/>
      <c r="AG122" s="15"/>
      <c r="AH122" s="15"/>
      <c r="AI122" s="15"/>
    </row>
    <row r="123" spans="2:35">
      <c r="B123" s="28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20"/>
      <c r="AE123" s="20"/>
      <c r="AF123" s="16"/>
      <c r="AG123" s="15"/>
      <c r="AH123" s="15"/>
      <c r="AI123" s="15"/>
    </row>
    <row r="124" spans="2:35">
      <c r="B124" s="28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20"/>
      <c r="AE124" s="20"/>
      <c r="AF124" s="16"/>
      <c r="AG124" s="15"/>
      <c r="AH124" s="15"/>
      <c r="AI124" s="15"/>
    </row>
    <row r="125" spans="2:35">
      <c r="B125" s="28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20"/>
      <c r="AE125" s="20"/>
      <c r="AF125" s="16"/>
      <c r="AG125" s="15"/>
      <c r="AH125" s="15"/>
      <c r="AI125" s="15"/>
    </row>
    <row r="126" spans="2:35">
      <c r="B126" s="28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20"/>
      <c r="AE126" s="20"/>
      <c r="AF126" s="16"/>
      <c r="AG126" s="15"/>
      <c r="AH126" s="15"/>
      <c r="AI126" s="15"/>
    </row>
    <row r="127" spans="2:35">
      <c r="B127" s="28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20"/>
      <c r="AE127" s="20"/>
      <c r="AF127" s="16"/>
      <c r="AG127" s="15"/>
      <c r="AH127" s="15"/>
      <c r="AI127" s="15"/>
    </row>
    <row r="128" spans="2:35">
      <c r="B128" s="28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20"/>
      <c r="AE128" s="20"/>
      <c r="AF128" s="16"/>
      <c r="AG128" s="15"/>
      <c r="AH128" s="15"/>
      <c r="AI128" s="15"/>
    </row>
    <row r="129" spans="2:35">
      <c r="B129" s="28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20"/>
      <c r="AE129" s="20"/>
      <c r="AF129" s="16"/>
      <c r="AG129" s="15"/>
      <c r="AH129" s="15"/>
      <c r="AI129" s="15"/>
    </row>
    <row r="130" spans="2:35">
      <c r="B130" s="28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45"/>
      <c r="R130" s="45"/>
      <c r="S130" s="45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20"/>
      <c r="AE130" s="20"/>
      <c r="AF130" s="16"/>
      <c r="AG130" s="15"/>
      <c r="AH130" s="15"/>
      <c r="AI130" s="15"/>
    </row>
    <row r="131" spans="2:35">
      <c r="B131" s="28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20"/>
      <c r="AE131" s="20"/>
      <c r="AF131" s="16"/>
      <c r="AG131" s="15"/>
      <c r="AH131" s="15"/>
      <c r="AI131" s="15"/>
    </row>
    <row r="132" spans="2:35">
      <c r="B132" s="28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20"/>
      <c r="AE132" s="20"/>
      <c r="AF132" s="16"/>
      <c r="AG132" s="15"/>
      <c r="AH132" s="15"/>
      <c r="AI132" s="15"/>
    </row>
    <row r="133" spans="2:35">
      <c r="B133" s="28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45"/>
      <c r="R133" s="45"/>
      <c r="S133" s="45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20"/>
      <c r="AE133" s="20"/>
      <c r="AF133" s="16"/>
      <c r="AG133" s="15"/>
      <c r="AH133" s="15"/>
      <c r="AI133" s="15"/>
    </row>
    <row r="134" spans="2:35">
      <c r="B134" s="28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45"/>
      <c r="R134" s="45"/>
      <c r="S134" s="45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20"/>
      <c r="AE134" s="20"/>
      <c r="AF134" s="16"/>
      <c r="AG134" s="15"/>
      <c r="AH134" s="15"/>
      <c r="AI134" s="15"/>
    </row>
    <row r="135" spans="2:35">
      <c r="B135" s="28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45"/>
      <c r="R135" s="45"/>
      <c r="S135" s="45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20"/>
      <c r="AE135" s="20"/>
      <c r="AF135" s="16"/>
      <c r="AG135" s="15"/>
      <c r="AH135" s="15"/>
      <c r="AI135" s="15"/>
    </row>
    <row r="136" spans="2:35">
      <c r="B136" s="28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45"/>
      <c r="R136" s="45"/>
      <c r="S136" s="45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20"/>
      <c r="AE136" s="20"/>
      <c r="AF136" s="16"/>
      <c r="AG136" s="15"/>
      <c r="AH136" s="15"/>
      <c r="AI136" s="15"/>
    </row>
    <row r="137" spans="2:35">
      <c r="B137" s="28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45"/>
      <c r="R137" s="45"/>
      <c r="S137" s="45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20"/>
      <c r="AE137" s="20"/>
      <c r="AF137" s="16"/>
      <c r="AG137" s="15"/>
      <c r="AH137" s="15"/>
      <c r="AI137" s="15"/>
    </row>
    <row r="138" spans="2:35">
      <c r="B138" s="28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45"/>
      <c r="R138" s="45"/>
      <c r="S138" s="45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20"/>
      <c r="AE138" s="20"/>
      <c r="AF138" s="16"/>
      <c r="AG138" s="15"/>
      <c r="AH138" s="15"/>
      <c r="AI138" s="15"/>
    </row>
    <row r="139" spans="2:35">
      <c r="B139" s="28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45"/>
      <c r="R139" s="45"/>
      <c r="S139" s="45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20"/>
      <c r="AE139" s="20"/>
      <c r="AF139" s="16"/>
      <c r="AG139" s="15"/>
      <c r="AH139" s="15"/>
      <c r="AI139" s="15"/>
    </row>
    <row r="140" spans="2:35">
      <c r="B140" s="28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45"/>
      <c r="R140" s="45"/>
      <c r="S140" s="45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20"/>
      <c r="AE140" s="20"/>
      <c r="AF140" s="16"/>
      <c r="AG140" s="15"/>
      <c r="AH140" s="25"/>
      <c r="AI140" s="15"/>
    </row>
    <row r="141" spans="2:35">
      <c r="B141" s="28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45"/>
      <c r="R141" s="45"/>
      <c r="S141" s="45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20"/>
      <c r="AE141" s="20"/>
      <c r="AF141" s="16"/>
      <c r="AG141" s="15"/>
      <c r="AH141" s="25"/>
      <c r="AI141" s="15"/>
    </row>
    <row r="142" spans="2:35">
      <c r="B142" s="28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45"/>
      <c r="R142" s="45"/>
      <c r="S142" s="45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20"/>
      <c r="AE142" s="20"/>
      <c r="AF142" s="16"/>
      <c r="AG142" s="15"/>
      <c r="AH142" s="25"/>
      <c r="AI142" s="15"/>
    </row>
    <row r="143" spans="2:35">
      <c r="B143" s="28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45"/>
      <c r="R143" s="45"/>
      <c r="S143" s="45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20"/>
      <c r="AE143" s="20"/>
      <c r="AF143" s="16"/>
      <c r="AG143" s="15"/>
      <c r="AH143" s="25"/>
      <c r="AI143" s="15"/>
    </row>
    <row r="144" spans="2:35">
      <c r="B144" s="28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45"/>
      <c r="R144" s="45"/>
      <c r="S144" s="45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20"/>
      <c r="AE144" s="20"/>
      <c r="AF144" s="16"/>
      <c r="AG144" s="15"/>
      <c r="AH144" s="25"/>
      <c r="AI144" s="15"/>
    </row>
    <row r="145" spans="2:35">
      <c r="B145" s="28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45"/>
      <c r="R145" s="45"/>
      <c r="S145" s="45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20"/>
      <c r="AE145" s="20"/>
      <c r="AF145" s="16"/>
      <c r="AG145" s="15"/>
      <c r="AH145" s="25"/>
      <c r="AI145" s="15"/>
    </row>
    <row r="146" spans="2:35">
      <c r="B146" s="28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45"/>
      <c r="R146" s="45"/>
      <c r="S146" s="45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20"/>
      <c r="AE146" s="20"/>
      <c r="AF146" s="16"/>
      <c r="AG146" s="15"/>
      <c r="AH146" s="25"/>
      <c r="AI146" s="15"/>
    </row>
    <row r="147" spans="2:35">
      <c r="B147" s="28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45"/>
      <c r="R147" s="45"/>
      <c r="S147" s="45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20"/>
      <c r="AE147" s="20"/>
      <c r="AF147" s="16"/>
      <c r="AG147" s="15"/>
      <c r="AH147" s="25"/>
      <c r="AI147" s="15"/>
    </row>
    <row r="148" spans="2:35">
      <c r="B148" s="28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45"/>
      <c r="R148" s="45"/>
      <c r="S148" s="45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20"/>
      <c r="AE148" s="20"/>
      <c r="AF148" s="16"/>
      <c r="AG148" s="15"/>
      <c r="AH148" s="25"/>
      <c r="AI148" s="15"/>
    </row>
    <row r="149" spans="2:35">
      <c r="B149" s="28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45"/>
      <c r="R149" s="45"/>
      <c r="S149" s="45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20"/>
      <c r="AE149" s="20"/>
      <c r="AF149" s="16"/>
      <c r="AG149" s="15"/>
      <c r="AH149" s="25"/>
      <c r="AI149" s="15"/>
    </row>
    <row r="150" spans="2:35">
      <c r="B150" s="28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45"/>
      <c r="R150" s="45"/>
      <c r="S150" s="45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20"/>
      <c r="AE150" s="20"/>
      <c r="AF150" s="16"/>
      <c r="AG150" s="15"/>
      <c r="AH150" s="25"/>
      <c r="AI150" s="15"/>
    </row>
    <row r="151" spans="2:35">
      <c r="B151" s="28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45"/>
      <c r="R151" s="45"/>
      <c r="S151" s="45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20"/>
      <c r="AE151" s="20"/>
      <c r="AF151" s="16"/>
      <c r="AG151" s="15"/>
      <c r="AH151" s="25"/>
      <c r="AI151" s="15"/>
    </row>
    <row r="152" spans="2:35">
      <c r="B152" s="28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45"/>
      <c r="R152" s="45"/>
      <c r="S152" s="45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20"/>
      <c r="AE152" s="20"/>
      <c r="AF152" s="16"/>
      <c r="AG152" s="15"/>
      <c r="AH152" s="25"/>
      <c r="AI152" s="15"/>
    </row>
    <row r="153" spans="2:35">
      <c r="B153" s="28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45"/>
      <c r="R153" s="45"/>
      <c r="S153" s="45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20"/>
      <c r="AE153" s="20"/>
      <c r="AF153" s="16"/>
      <c r="AG153" s="15"/>
      <c r="AH153" s="25"/>
      <c r="AI153" s="15"/>
    </row>
    <row r="154" spans="2:35">
      <c r="B154" s="28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45"/>
      <c r="R154" s="45"/>
      <c r="S154" s="45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20"/>
      <c r="AE154" s="20"/>
      <c r="AF154" s="16"/>
      <c r="AG154" s="15"/>
      <c r="AH154" s="25"/>
      <c r="AI154" s="15"/>
    </row>
    <row r="155" spans="2:35">
      <c r="B155" s="28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45"/>
      <c r="R155" s="45"/>
      <c r="S155" s="45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20"/>
      <c r="AE155" s="20"/>
      <c r="AF155" s="16"/>
      <c r="AG155" s="15"/>
      <c r="AH155" s="25"/>
      <c r="AI155" s="15"/>
    </row>
    <row r="156" spans="2:35">
      <c r="B156" s="28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45"/>
      <c r="R156" s="45"/>
      <c r="S156" s="45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20"/>
      <c r="AE156" s="20"/>
      <c r="AF156" s="16"/>
      <c r="AG156" s="15"/>
      <c r="AH156" s="15"/>
      <c r="AI156" s="15"/>
    </row>
    <row r="157" spans="2:35">
      <c r="B157" s="28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45"/>
      <c r="R157" s="45"/>
      <c r="S157" s="45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20"/>
      <c r="AE157" s="20"/>
      <c r="AF157" s="16"/>
      <c r="AG157" s="15"/>
      <c r="AH157" s="15"/>
      <c r="AI157" s="15"/>
    </row>
    <row r="158" spans="2:35">
      <c r="B158" s="28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45"/>
      <c r="R158" s="45"/>
      <c r="S158" s="45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20"/>
      <c r="AE158" s="20"/>
      <c r="AF158" s="16"/>
      <c r="AG158" s="15"/>
      <c r="AH158" s="15"/>
      <c r="AI158" s="15"/>
    </row>
    <row r="159" spans="2:35">
      <c r="B159" s="28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45"/>
      <c r="R159" s="45"/>
      <c r="S159" s="45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20"/>
      <c r="AE159" s="20"/>
      <c r="AF159" s="16"/>
      <c r="AG159" s="15"/>
      <c r="AH159" s="15"/>
      <c r="AI159" s="15"/>
    </row>
    <row r="160" spans="2:35">
      <c r="B160" s="28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45"/>
      <c r="R160" s="45"/>
      <c r="S160" s="45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20"/>
      <c r="AE160" s="20"/>
      <c r="AF160" s="16"/>
      <c r="AG160" s="15"/>
      <c r="AH160" s="15"/>
      <c r="AI160" s="15"/>
    </row>
    <row r="161" spans="2:35">
      <c r="B161" s="28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45"/>
      <c r="R161" s="45"/>
      <c r="S161" s="45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20"/>
      <c r="AE161" s="20"/>
      <c r="AF161" s="16"/>
      <c r="AG161" s="15"/>
      <c r="AH161" s="15"/>
      <c r="AI161" s="15"/>
    </row>
    <row r="162" spans="2:35">
      <c r="B162" s="28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45"/>
      <c r="R162" s="45"/>
      <c r="S162" s="45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20"/>
      <c r="AE162" s="20"/>
      <c r="AF162" s="16"/>
      <c r="AG162" s="15"/>
      <c r="AH162" s="15"/>
      <c r="AI162" s="15"/>
    </row>
    <row r="163" spans="2:35">
      <c r="B163" s="28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45"/>
      <c r="R163" s="45"/>
      <c r="S163" s="45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20"/>
      <c r="AE163" s="20"/>
      <c r="AF163" s="16"/>
      <c r="AG163" s="15"/>
      <c r="AH163" s="15"/>
      <c r="AI163" s="15"/>
    </row>
    <row r="164" spans="2:35">
      <c r="B164" s="28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45"/>
      <c r="R164" s="45"/>
      <c r="S164" s="45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20"/>
      <c r="AE164" s="20"/>
      <c r="AF164" s="16"/>
      <c r="AG164" s="15"/>
      <c r="AH164" s="15"/>
      <c r="AI164" s="15"/>
    </row>
    <row r="165" spans="2:35">
      <c r="B165" s="28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45"/>
      <c r="R165" s="45"/>
      <c r="S165" s="45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20"/>
      <c r="AE165" s="20"/>
      <c r="AF165" s="16"/>
      <c r="AG165" s="15"/>
      <c r="AH165" s="15"/>
      <c r="AI165" s="15"/>
    </row>
    <row r="166" spans="2:35">
      <c r="B166" s="28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45"/>
      <c r="R166" s="45"/>
      <c r="S166" s="45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20"/>
      <c r="AE166" s="20"/>
      <c r="AF166" s="16"/>
      <c r="AG166" s="15"/>
      <c r="AH166" s="15"/>
      <c r="AI166" s="15"/>
    </row>
    <row r="167" spans="2:35">
      <c r="B167" s="28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45"/>
      <c r="R167" s="45"/>
      <c r="S167" s="45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20"/>
      <c r="AE167" s="20"/>
      <c r="AF167" s="16"/>
      <c r="AG167" s="15"/>
      <c r="AH167" s="15"/>
      <c r="AI167" s="15"/>
    </row>
    <row r="168" spans="2:35">
      <c r="B168" s="28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45"/>
      <c r="R168" s="45"/>
      <c r="S168" s="45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20"/>
      <c r="AE168" s="20"/>
      <c r="AF168" s="16"/>
      <c r="AG168" s="15"/>
      <c r="AH168" s="15"/>
      <c r="AI168" s="15"/>
    </row>
    <row r="169" spans="2:35">
      <c r="B169" s="28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45"/>
      <c r="R169" s="45"/>
      <c r="S169" s="45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20"/>
      <c r="AE169" s="20"/>
      <c r="AF169" s="16"/>
      <c r="AG169" s="15"/>
      <c r="AH169" s="15"/>
      <c r="AI169" s="15"/>
    </row>
    <row r="170" spans="2:35">
      <c r="B170" s="28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45"/>
      <c r="R170" s="45"/>
      <c r="S170" s="45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20"/>
      <c r="AE170" s="20"/>
      <c r="AF170" s="16"/>
      <c r="AG170" s="15"/>
      <c r="AH170" s="15"/>
      <c r="AI170" s="15"/>
    </row>
    <row r="171" spans="2:35">
      <c r="B171" s="28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45"/>
      <c r="R171" s="45"/>
      <c r="S171" s="45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20"/>
      <c r="AE171" s="20"/>
      <c r="AF171" s="16"/>
      <c r="AG171" s="15"/>
      <c r="AH171" s="15"/>
      <c r="AI171" s="15"/>
    </row>
    <row r="172" spans="2:35">
      <c r="B172" s="28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45"/>
      <c r="R172" s="45"/>
      <c r="S172" s="45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20"/>
      <c r="AE172" s="20"/>
      <c r="AF172" s="16"/>
      <c r="AG172" s="15"/>
      <c r="AH172" s="15"/>
      <c r="AI172" s="15"/>
    </row>
    <row r="173" spans="2:35">
      <c r="B173" s="28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45"/>
      <c r="R173" s="45"/>
      <c r="S173" s="45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20"/>
      <c r="AE173" s="20"/>
      <c r="AF173" s="16"/>
      <c r="AG173" s="15"/>
      <c r="AH173" s="15"/>
      <c r="AI173" s="15"/>
    </row>
    <row r="174" spans="2:35">
      <c r="B174" s="28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45"/>
      <c r="R174" s="45"/>
      <c r="S174" s="45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20"/>
      <c r="AE174" s="20"/>
      <c r="AF174" s="16"/>
      <c r="AG174" s="15"/>
      <c r="AH174" s="15"/>
      <c r="AI174" s="15"/>
    </row>
    <row r="175" spans="2:35">
      <c r="B175" s="28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45"/>
      <c r="R175" s="45"/>
      <c r="S175" s="45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20"/>
      <c r="AE175" s="20"/>
      <c r="AF175" s="16"/>
      <c r="AG175" s="15"/>
      <c r="AH175" s="15"/>
      <c r="AI175" s="15"/>
    </row>
    <row r="176" spans="2:35">
      <c r="B176" s="28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45"/>
      <c r="R176" s="45"/>
      <c r="S176" s="45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20"/>
      <c r="AE176" s="20"/>
      <c r="AF176" s="16"/>
      <c r="AG176" s="15"/>
      <c r="AH176" s="15"/>
      <c r="AI176" s="15"/>
    </row>
    <row r="177" spans="2:35">
      <c r="B177" s="28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45"/>
      <c r="R177" s="45"/>
      <c r="S177" s="45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20"/>
      <c r="AE177" s="20"/>
      <c r="AF177" s="16"/>
      <c r="AG177" s="15"/>
      <c r="AH177" s="15"/>
      <c r="AI177" s="15"/>
    </row>
    <row r="178" spans="2:35">
      <c r="B178" s="28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45"/>
      <c r="R178" s="45"/>
      <c r="S178" s="45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20"/>
      <c r="AE178" s="20"/>
      <c r="AF178" s="16"/>
      <c r="AG178" s="15"/>
      <c r="AH178" s="15"/>
      <c r="AI178" s="15"/>
    </row>
    <row r="179" spans="2:35">
      <c r="B179" s="28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45"/>
      <c r="R179" s="45"/>
      <c r="S179" s="45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20"/>
      <c r="AE179" s="20"/>
      <c r="AF179" s="16"/>
      <c r="AG179" s="15"/>
      <c r="AH179" s="15"/>
      <c r="AI179" s="15"/>
    </row>
    <row r="180" spans="2:35">
      <c r="B180" s="28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45"/>
      <c r="R180" s="45"/>
      <c r="S180" s="45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20"/>
      <c r="AE180" s="20"/>
      <c r="AF180" s="16"/>
      <c r="AG180" s="15"/>
      <c r="AH180" s="15"/>
      <c r="AI180" s="15"/>
    </row>
    <row r="181" spans="2:35">
      <c r="B181" s="28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45"/>
      <c r="R181" s="45"/>
      <c r="S181" s="45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20"/>
      <c r="AE181" s="20"/>
      <c r="AF181" s="16"/>
      <c r="AG181" s="15"/>
      <c r="AH181" s="15"/>
      <c r="AI181" s="15"/>
    </row>
    <row r="182" spans="2:35">
      <c r="B182" s="28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45"/>
      <c r="R182" s="45"/>
      <c r="S182" s="45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20"/>
      <c r="AE182" s="20"/>
      <c r="AF182" s="16"/>
      <c r="AG182" s="15"/>
      <c r="AH182" s="15"/>
      <c r="AI182" s="15"/>
    </row>
    <row r="183" spans="2:35">
      <c r="B183" s="28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45"/>
      <c r="R183" s="45"/>
      <c r="S183" s="45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20"/>
      <c r="AE183" s="20"/>
      <c r="AF183" s="16"/>
      <c r="AG183" s="15"/>
      <c r="AH183" s="15"/>
      <c r="AI183" s="15"/>
    </row>
    <row r="184" spans="2:35">
      <c r="B184" s="28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45"/>
      <c r="R184" s="45"/>
      <c r="S184" s="45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20"/>
      <c r="AE184" s="20"/>
      <c r="AF184" s="16"/>
      <c r="AG184" s="15"/>
      <c r="AH184" s="15"/>
      <c r="AI184" s="15"/>
    </row>
    <row r="185" spans="2:35">
      <c r="B185" s="28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45"/>
      <c r="R185" s="45"/>
      <c r="S185" s="45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20"/>
      <c r="AE185" s="20"/>
      <c r="AF185" s="16"/>
      <c r="AG185" s="15"/>
      <c r="AH185" s="15"/>
      <c r="AI185" s="15"/>
    </row>
    <row r="186" spans="2:35">
      <c r="B186" s="28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45"/>
      <c r="R186" s="45"/>
      <c r="S186" s="45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20"/>
      <c r="AE186" s="20"/>
      <c r="AF186" s="16"/>
      <c r="AG186" s="15"/>
      <c r="AH186" s="15"/>
      <c r="AI186" s="15"/>
    </row>
    <row r="187" spans="2:35">
      <c r="B187" s="28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45"/>
      <c r="R187" s="45"/>
      <c r="S187" s="45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20"/>
      <c r="AE187" s="20"/>
      <c r="AF187" s="16"/>
      <c r="AG187" s="15"/>
      <c r="AH187" s="15"/>
      <c r="AI187" s="15"/>
    </row>
    <row r="188" spans="2:35">
      <c r="B188" s="28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45"/>
      <c r="R188" s="45"/>
      <c r="S188" s="45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20"/>
      <c r="AE188" s="20"/>
      <c r="AF188" s="16"/>
      <c r="AG188" s="15"/>
      <c r="AH188" s="15"/>
      <c r="AI188" s="15"/>
    </row>
    <row r="189" spans="2:35">
      <c r="B189" s="28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45"/>
      <c r="R189" s="45"/>
      <c r="S189" s="45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20"/>
      <c r="AE189" s="20"/>
      <c r="AF189" s="16"/>
      <c r="AG189" s="15"/>
      <c r="AH189" s="15"/>
      <c r="AI189" s="15"/>
    </row>
    <row r="190" spans="2:35">
      <c r="B190" s="28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45"/>
      <c r="R190" s="45"/>
      <c r="S190" s="45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20"/>
      <c r="AE190" s="20"/>
      <c r="AF190" s="16"/>
      <c r="AG190" s="15"/>
      <c r="AH190" s="15"/>
      <c r="AI190" s="15"/>
    </row>
    <row r="191" spans="2:35">
      <c r="B191" s="28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45"/>
      <c r="R191" s="45"/>
      <c r="S191" s="45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20"/>
      <c r="AE191" s="20"/>
      <c r="AF191" s="16"/>
      <c r="AG191" s="15"/>
      <c r="AH191" s="15"/>
      <c r="AI191" s="15"/>
    </row>
    <row r="192" spans="2:35">
      <c r="B192" s="28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45"/>
      <c r="R192" s="45"/>
      <c r="S192" s="45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20"/>
      <c r="AE192" s="20"/>
      <c r="AF192" s="16"/>
      <c r="AG192" s="15"/>
      <c r="AH192" s="15"/>
      <c r="AI192" s="15"/>
    </row>
    <row r="193" spans="2:35">
      <c r="B193" s="28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45"/>
      <c r="R193" s="45"/>
      <c r="S193" s="45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20"/>
      <c r="AE193" s="20"/>
      <c r="AF193" s="16"/>
      <c r="AG193" s="15"/>
      <c r="AH193" s="15"/>
      <c r="AI193" s="15"/>
    </row>
    <row r="194" spans="2:35">
      <c r="B194" s="35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</row>
  </sheetData>
  <mergeCells count="2">
    <mergeCell ref="A79:B79"/>
    <mergeCell ref="A4:B4"/>
  </mergeCells>
  <hyperlinks>
    <hyperlink ref="A4" location="Index!A1" display="Return to index" xr:uid="{37B7B3FC-D820-4310-9F24-8E7E238E63AD}"/>
  </hyperlinks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F079C-7939-4126-B35C-03049772D1AB}">
  <sheetPr codeName="Sheet3"/>
  <dimension ref="A1:AJ194"/>
  <sheetViews>
    <sheetView showGridLines="0" zoomScaleNormal="100" workbookViewId="0">
      <pane xSplit="2" ySplit="7" topLeftCell="L57" activePane="bottomRight" state="frozen"/>
      <selection activeCell="Q77" sqref="Q77"/>
      <selection pane="topRight" activeCell="Q77" sqref="Q77"/>
      <selection pane="bottomLeft" activeCell="Q77" sqref="Q77"/>
      <selection pane="bottomRight" activeCell="N77" sqref="N77"/>
    </sheetView>
  </sheetViews>
  <sheetFormatPr defaultRowHeight="12.75"/>
  <cols>
    <col min="1" max="1" width="10.28515625" style="2" customWidth="1"/>
    <col min="2" max="2" width="20.7109375" style="5" customWidth="1"/>
    <col min="3" max="3" width="8" style="5" customWidth="1"/>
    <col min="4" max="15" width="10.28515625" style="6" bestFit="1" customWidth="1"/>
    <col min="16" max="16" width="4.7109375" style="6" customWidth="1"/>
    <col min="17" max="30" width="10" style="6" customWidth="1"/>
    <col min="31" max="32" width="15.7109375" style="18" customWidth="1"/>
    <col min="33" max="33" width="10.85546875" style="6" bestFit="1" customWidth="1"/>
    <col min="34" max="36" width="10" style="6" customWidth="1"/>
    <col min="37" max="276" width="9.140625" style="2"/>
    <col min="277" max="277" width="5" style="2" customWidth="1"/>
    <col min="278" max="278" width="14.7109375" style="2" customWidth="1"/>
    <col min="279" max="279" width="8.5703125" style="2" customWidth="1"/>
    <col min="280" max="280" width="10" style="2" customWidth="1"/>
    <col min="281" max="281" width="1.5703125" style="2" customWidth="1"/>
    <col min="282" max="282" width="7.7109375" style="2" customWidth="1"/>
    <col min="283" max="283" width="9.7109375" style="2" customWidth="1"/>
    <col min="284" max="284" width="9.140625" style="2"/>
    <col min="285" max="285" width="7.5703125" style="2" customWidth="1"/>
    <col min="286" max="286" width="7.7109375" style="2" customWidth="1"/>
    <col min="287" max="287" width="9.140625" style="2" customWidth="1"/>
    <col min="288" max="288" width="8.42578125" style="2" customWidth="1"/>
    <col min="289" max="532" width="9.140625" style="2"/>
    <col min="533" max="533" width="5" style="2" customWidth="1"/>
    <col min="534" max="534" width="14.7109375" style="2" customWidth="1"/>
    <col min="535" max="535" width="8.5703125" style="2" customWidth="1"/>
    <col min="536" max="536" width="10" style="2" customWidth="1"/>
    <col min="537" max="537" width="1.5703125" style="2" customWidth="1"/>
    <col min="538" max="538" width="7.7109375" style="2" customWidth="1"/>
    <col min="539" max="539" width="9.7109375" style="2" customWidth="1"/>
    <col min="540" max="540" width="9.140625" style="2"/>
    <col min="541" max="541" width="7.5703125" style="2" customWidth="1"/>
    <col min="542" max="542" width="7.7109375" style="2" customWidth="1"/>
    <col min="543" max="543" width="9.140625" style="2" customWidth="1"/>
    <col min="544" max="544" width="8.42578125" style="2" customWidth="1"/>
    <col min="545" max="788" width="9.140625" style="2"/>
    <col min="789" max="789" width="5" style="2" customWidth="1"/>
    <col min="790" max="790" width="14.7109375" style="2" customWidth="1"/>
    <col min="791" max="791" width="8.5703125" style="2" customWidth="1"/>
    <col min="792" max="792" width="10" style="2" customWidth="1"/>
    <col min="793" max="793" width="1.5703125" style="2" customWidth="1"/>
    <col min="794" max="794" width="7.7109375" style="2" customWidth="1"/>
    <col min="795" max="795" width="9.7109375" style="2" customWidth="1"/>
    <col min="796" max="796" width="9.140625" style="2"/>
    <col min="797" max="797" width="7.5703125" style="2" customWidth="1"/>
    <col min="798" max="798" width="7.7109375" style="2" customWidth="1"/>
    <col min="799" max="799" width="9.140625" style="2" customWidth="1"/>
    <col min="800" max="800" width="8.42578125" style="2" customWidth="1"/>
    <col min="801" max="1044" width="9.140625" style="2"/>
    <col min="1045" max="1045" width="5" style="2" customWidth="1"/>
    <col min="1046" max="1046" width="14.7109375" style="2" customWidth="1"/>
    <col min="1047" max="1047" width="8.5703125" style="2" customWidth="1"/>
    <col min="1048" max="1048" width="10" style="2" customWidth="1"/>
    <col min="1049" max="1049" width="1.5703125" style="2" customWidth="1"/>
    <col min="1050" max="1050" width="7.7109375" style="2" customWidth="1"/>
    <col min="1051" max="1051" width="9.7109375" style="2" customWidth="1"/>
    <col min="1052" max="1052" width="9.140625" style="2"/>
    <col min="1053" max="1053" width="7.5703125" style="2" customWidth="1"/>
    <col min="1054" max="1054" width="7.7109375" style="2" customWidth="1"/>
    <col min="1055" max="1055" width="9.140625" style="2" customWidth="1"/>
    <col min="1056" max="1056" width="8.42578125" style="2" customWidth="1"/>
    <col min="1057" max="1300" width="9.140625" style="2"/>
    <col min="1301" max="1301" width="5" style="2" customWidth="1"/>
    <col min="1302" max="1302" width="14.7109375" style="2" customWidth="1"/>
    <col min="1303" max="1303" width="8.5703125" style="2" customWidth="1"/>
    <col min="1304" max="1304" width="10" style="2" customWidth="1"/>
    <col min="1305" max="1305" width="1.5703125" style="2" customWidth="1"/>
    <col min="1306" max="1306" width="7.7109375" style="2" customWidth="1"/>
    <col min="1307" max="1307" width="9.7109375" style="2" customWidth="1"/>
    <col min="1308" max="1308" width="9.140625" style="2"/>
    <col min="1309" max="1309" width="7.5703125" style="2" customWidth="1"/>
    <col min="1310" max="1310" width="7.7109375" style="2" customWidth="1"/>
    <col min="1311" max="1311" width="9.140625" style="2" customWidth="1"/>
    <col min="1312" max="1312" width="8.42578125" style="2" customWidth="1"/>
    <col min="1313" max="1556" width="9.140625" style="2"/>
    <col min="1557" max="1557" width="5" style="2" customWidth="1"/>
    <col min="1558" max="1558" width="14.7109375" style="2" customWidth="1"/>
    <col min="1559" max="1559" width="8.5703125" style="2" customWidth="1"/>
    <col min="1560" max="1560" width="10" style="2" customWidth="1"/>
    <col min="1561" max="1561" width="1.5703125" style="2" customWidth="1"/>
    <col min="1562" max="1562" width="7.7109375" style="2" customWidth="1"/>
    <col min="1563" max="1563" width="9.7109375" style="2" customWidth="1"/>
    <col min="1564" max="1564" width="9.140625" style="2"/>
    <col min="1565" max="1565" width="7.5703125" style="2" customWidth="1"/>
    <col min="1566" max="1566" width="7.7109375" style="2" customWidth="1"/>
    <col min="1567" max="1567" width="9.140625" style="2" customWidth="1"/>
    <col min="1568" max="1568" width="8.42578125" style="2" customWidth="1"/>
    <col min="1569" max="1812" width="9.140625" style="2"/>
    <col min="1813" max="1813" width="5" style="2" customWidth="1"/>
    <col min="1814" max="1814" width="14.7109375" style="2" customWidth="1"/>
    <col min="1815" max="1815" width="8.5703125" style="2" customWidth="1"/>
    <col min="1816" max="1816" width="10" style="2" customWidth="1"/>
    <col min="1817" max="1817" width="1.5703125" style="2" customWidth="1"/>
    <col min="1818" max="1818" width="7.7109375" style="2" customWidth="1"/>
    <col min="1819" max="1819" width="9.7109375" style="2" customWidth="1"/>
    <col min="1820" max="1820" width="9.140625" style="2"/>
    <col min="1821" max="1821" width="7.5703125" style="2" customWidth="1"/>
    <col min="1822" max="1822" width="7.7109375" style="2" customWidth="1"/>
    <col min="1823" max="1823" width="9.140625" style="2" customWidth="1"/>
    <col min="1824" max="1824" width="8.42578125" style="2" customWidth="1"/>
    <col min="1825" max="2068" width="9.140625" style="2"/>
    <col min="2069" max="2069" width="5" style="2" customWidth="1"/>
    <col min="2070" max="2070" width="14.7109375" style="2" customWidth="1"/>
    <col min="2071" max="2071" width="8.5703125" style="2" customWidth="1"/>
    <col min="2072" max="2072" width="10" style="2" customWidth="1"/>
    <col min="2073" max="2073" width="1.5703125" style="2" customWidth="1"/>
    <col min="2074" max="2074" width="7.7109375" style="2" customWidth="1"/>
    <col min="2075" max="2075" width="9.7109375" style="2" customWidth="1"/>
    <col min="2076" max="2076" width="9.140625" style="2"/>
    <col min="2077" max="2077" width="7.5703125" style="2" customWidth="1"/>
    <col min="2078" max="2078" width="7.7109375" style="2" customWidth="1"/>
    <col min="2079" max="2079" width="9.140625" style="2" customWidth="1"/>
    <col min="2080" max="2080" width="8.42578125" style="2" customWidth="1"/>
    <col min="2081" max="2324" width="9.140625" style="2"/>
    <col min="2325" max="2325" width="5" style="2" customWidth="1"/>
    <col min="2326" max="2326" width="14.7109375" style="2" customWidth="1"/>
    <col min="2327" max="2327" width="8.5703125" style="2" customWidth="1"/>
    <col min="2328" max="2328" width="10" style="2" customWidth="1"/>
    <col min="2329" max="2329" width="1.5703125" style="2" customWidth="1"/>
    <col min="2330" max="2330" width="7.7109375" style="2" customWidth="1"/>
    <col min="2331" max="2331" width="9.7109375" style="2" customWidth="1"/>
    <col min="2332" max="2332" width="9.140625" style="2"/>
    <col min="2333" max="2333" width="7.5703125" style="2" customWidth="1"/>
    <col min="2334" max="2334" width="7.7109375" style="2" customWidth="1"/>
    <col min="2335" max="2335" width="9.140625" style="2" customWidth="1"/>
    <col min="2336" max="2336" width="8.42578125" style="2" customWidth="1"/>
    <col min="2337" max="2580" width="9.140625" style="2"/>
    <col min="2581" max="2581" width="5" style="2" customWidth="1"/>
    <col min="2582" max="2582" width="14.7109375" style="2" customWidth="1"/>
    <col min="2583" max="2583" width="8.5703125" style="2" customWidth="1"/>
    <col min="2584" max="2584" width="10" style="2" customWidth="1"/>
    <col min="2585" max="2585" width="1.5703125" style="2" customWidth="1"/>
    <col min="2586" max="2586" width="7.7109375" style="2" customWidth="1"/>
    <col min="2587" max="2587" width="9.7109375" style="2" customWidth="1"/>
    <col min="2588" max="2588" width="9.140625" style="2"/>
    <col min="2589" max="2589" width="7.5703125" style="2" customWidth="1"/>
    <col min="2590" max="2590" width="7.7109375" style="2" customWidth="1"/>
    <col min="2591" max="2591" width="9.140625" style="2" customWidth="1"/>
    <col min="2592" max="2592" width="8.42578125" style="2" customWidth="1"/>
    <col min="2593" max="2836" width="9.140625" style="2"/>
    <col min="2837" max="2837" width="5" style="2" customWidth="1"/>
    <col min="2838" max="2838" width="14.7109375" style="2" customWidth="1"/>
    <col min="2839" max="2839" width="8.5703125" style="2" customWidth="1"/>
    <col min="2840" max="2840" width="10" style="2" customWidth="1"/>
    <col min="2841" max="2841" width="1.5703125" style="2" customWidth="1"/>
    <col min="2842" max="2842" width="7.7109375" style="2" customWidth="1"/>
    <col min="2843" max="2843" width="9.7109375" style="2" customWidth="1"/>
    <col min="2844" max="2844" width="9.140625" style="2"/>
    <col min="2845" max="2845" width="7.5703125" style="2" customWidth="1"/>
    <col min="2846" max="2846" width="7.7109375" style="2" customWidth="1"/>
    <col min="2847" max="2847" width="9.140625" style="2" customWidth="1"/>
    <col min="2848" max="2848" width="8.42578125" style="2" customWidth="1"/>
    <col min="2849" max="3092" width="9.140625" style="2"/>
    <col min="3093" max="3093" width="5" style="2" customWidth="1"/>
    <col min="3094" max="3094" width="14.7109375" style="2" customWidth="1"/>
    <col min="3095" max="3095" width="8.5703125" style="2" customWidth="1"/>
    <col min="3096" max="3096" width="10" style="2" customWidth="1"/>
    <col min="3097" max="3097" width="1.5703125" style="2" customWidth="1"/>
    <col min="3098" max="3098" width="7.7109375" style="2" customWidth="1"/>
    <col min="3099" max="3099" width="9.7109375" style="2" customWidth="1"/>
    <col min="3100" max="3100" width="9.140625" style="2"/>
    <col min="3101" max="3101" width="7.5703125" style="2" customWidth="1"/>
    <col min="3102" max="3102" width="7.7109375" style="2" customWidth="1"/>
    <col min="3103" max="3103" width="9.140625" style="2" customWidth="1"/>
    <col min="3104" max="3104" width="8.42578125" style="2" customWidth="1"/>
    <col min="3105" max="3348" width="9.140625" style="2"/>
    <col min="3349" max="3349" width="5" style="2" customWidth="1"/>
    <col min="3350" max="3350" width="14.7109375" style="2" customWidth="1"/>
    <col min="3351" max="3351" width="8.5703125" style="2" customWidth="1"/>
    <col min="3352" max="3352" width="10" style="2" customWidth="1"/>
    <col min="3353" max="3353" width="1.5703125" style="2" customWidth="1"/>
    <col min="3354" max="3354" width="7.7109375" style="2" customWidth="1"/>
    <col min="3355" max="3355" width="9.7109375" style="2" customWidth="1"/>
    <col min="3356" max="3356" width="9.140625" style="2"/>
    <col min="3357" max="3357" width="7.5703125" style="2" customWidth="1"/>
    <col min="3358" max="3358" width="7.7109375" style="2" customWidth="1"/>
    <col min="3359" max="3359" width="9.140625" style="2" customWidth="1"/>
    <col min="3360" max="3360" width="8.42578125" style="2" customWidth="1"/>
    <col min="3361" max="3604" width="9.140625" style="2"/>
    <col min="3605" max="3605" width="5" style="2" customWidth="1"/>
    <col min="3606" max="3606" width="14.7109375" style="2" customWidth="1"/>
    <col min="3607" max="3607" width="8.5703125" style="2" customWidth="1"/>
    <col min="3608" max="3608" width="10" style="2" customWidth="1"/>
    <col min="3609" max="3609" width="1.5703125" style="2" customWidth="1"/>
    <col min="3610" max="3610" width="7.7109375" style="2" customWidth="1"/>
    <col min="3611" max="3611" width="9.7109375" style="2" customWidth="1"/>
    <col min="3612" max="3612" width="9.140625" style="2"/>
    <col min="3613" max="3613" width="7.5703125" style="2" customWidth="1"/>
    <col min="3614" max="3614" width="7.7109375" style="2" customWidth="1"/>
    <col min="3615" max="3615" width="9.140625" style="2" customWidth="1"/>
    <col min="3616" max="3616" width="8.42578125" style="2" customWidth="1"/>
    <col min="3617" max="3860" width="9.140625" style="2"/>
    <col min="3861" max="3861" width="5" style="2" customWidth="1"/>
    <col min="3862" max="3862" width="14.7109375" style="2" customWidth="1"/>
    <col min="3863" max="3863" width="8.5703125" style="2" customWidth="1"/>
    <col min="3864" max="3864" width="10" style="2" customWidth="1"/>
    <col min="3865" max="3865" width="1.5703125" style="2" customWidth="1"/>
    <col min="3866" max="3866" width="7.7109375" style="2" customWidth="1"/>
    <col min="3867" max="3867" width="9.7109375" style="2" customWidth="1"/>
    <col min="3868" max="3868" width="9.140625" style="2"/>
    <col min="3869" max="3869" width="7.5703125" style="2" customWidth="1"/>
    <col min="3870" max="3870" width="7.7109375" style="2" customWidth="1"/>
    <col min="3871" max="3871" width="9.140625" style="2" customWidth="1"/>
    <col min="3872" max="3872" width="8.42578125" style="2" customWidth="1"/>
    <col min="3873" max="4116" width="9.140625" style="2"/>
    <col min="4117" max="4117" width="5" style="2" customWidth="1"/>
    <col min="4118" max="4118" width="14.7109375" style="2" customWidth="1"/>
    <col min="4119" max="4119" width="8.5703125" style="2" customWidth="1"/>
    <col min="4120" max="4120" width="10" style="2" customWidth="1"/>
    <col min="4121" max="4121" width="1.5703125" style="2" customWidth="1"/>
    <col min="4122" max="4122" width="7.7109375" style="2" customWidth="1"/>
    <col min="4123" max="4123" width="9.7109375" style="2" customWidth="1"/>
    <col min="4124" max="4124" width="9.140625" style="2"/>
    <col min="4125" max="4125" width="7.5703125" style="2" customWidth="1"/>
    <col min="4126" max="4126" width="7.7109375" style="2" customWidth="1"/>
    <col min="4127" max="4127" width="9.140625" style="2" customWidth="1"/>
    <col min="4128" max="4128" width="8.42578125" style="2" customWidth="1"/>
    <col min="4129" max="4372" width="9.140625" style="2"/>
    <col min="4373" max="4373" width="5" style="2" customWidth="1"/>
    <col min="4374" max="4374" width="14.7109375" style="2" customWidth="1"/>
    <col min="4375" max="4375" width="8.5703125" style="2" customWidth="1"/>
    <col min="4376" max="4376" width="10" style="2" customWidth="1"/>
    <col min="4377" max="4377" width="1.5703125" style="2" customWidth="1"/>
    <col min="4378" max="4378" width="7.7109375" style="2" customWidth="1"/>
    <col min="4379" max="4379" width="9.7109375" style="2" customWidth="1"/>
    <col min="4380" max="4380" width="9.140625" style="2"/>
    <col min="4381" max="4381" width="7.5703125" style="2" customWidth="1"/>
    <col min="4382" max="4382" width="7.7109375" style="2" customWidth="1"/>
    <col min="4383" max="4383" width="9.140625" style="2" customWidth="1"/>
    <col min="4384" max="4384" width="8.42578125" style="2" customWidth="1"/>
    <col min="4385" max="4628" width="9.140625" style="2"/>
    <col min="4629" max="4629" width="5" style="2" customWidth="1"/>
    <col min="4630" max="4630" width="14.7109375" style="2" customWidth="1"/>
    <col min="4631" max="4631" width="8.5703125" style="2" customWidth="1"/>
    <col min="4632" max="4632" width="10" style="2" customWidth="1"/>
    <col min="4633" max="4633" width="1.5703125" style="2" customWidth="1"/>
    <col min="4634" max="4634" width="7.7109375" style="2" customWidth="1"/>
    <col min="4635" max="4635" width="9.7109375" style="2" customWidth="1"/>
    <col min="4636" max="4636" width="9.140625" style="2"/>
    <col min="4637" max="4637" width="7.5703125" style="2" customWidth="1"/>
    <col min="4638" max="4638" width="7.7109375" style="2" customWidth="1"/>
    <col min="4639" max="4639" width="9.140625" style="2" customWidth="1"/>
    <col min="4640" max="4640" width="8.42578125" style="2" customWidth="1"/>
    <col min="4641" max="4884" width="9.140625" style="2"/>
    <col min="4885" max="4885" width="5" style="2" customWidth="1"/>
    <col min="4886" max="4886" width="14.7109375" style="2" customWidth="1"/>
    <col min="4887" max="4887" width="8.5703125" style="2" customWidth="1"/>
    <col min="4888" max="4888" width="10" style="2" customWidth="1"/>
    <col min="4889" max="4889" width="1.5703125" style="2" customWidth="1"/>
    <col min="4890" max="4890" width="7.7109375" style="2" customWidth="1"/>
    <col min="4891" max="4891" width="9.7109375" style="2" customWidth="1"/>
    <col min="4892" max="4892" width="9.140625" style="2"/>
    <col min="4893" max="4893" width="7.5703125" style="2" customWidth="1"/>
    <col min="4894" max="4894" width="7.7109375" style="2" customWidth="1"/>
    <col min="4895" max="4895" width="9.140625" style="2" customWidth="1"/>
    <col min="4896" max="4896" width="8.42578125" style="2" customWidth="1"/>
    <col min="4897" max="5140" width="9.140625" style="2"/>
    <col min="5141" max="5141" width="5" style="2" customWidth="1"/>
    <col min="5142" max="5142" width="14.7109375" style="2" customWidth="1"/>
    <col min="5143" max="5143" width="8.5703125" style="2" customWidth="1"/>
    <col min="5144" max="5144" width="10" style="2" customWidth="1"/>
    <col min="5145" max="5145" width="1.5703125" style="2" customWidth="1"/>
    <col min="5146" max="5146" width="7.7109375" style="2" customWidth="1"/>
    <col min="5147" max="5147" width="9.7109375" style="2" customWidth="1"/>
    <col min="5148" max="5148" width="9.140625" style="2"/>
    <col min="5149" max="5149" width="7.5703125" style="2" customWidth="1"/>
    <col min="5150" max="5150" width="7.7109375" style="2" customWidth="1"/>
    <col min="5151" max="5151" width="9.140625" style="2" customWidth="1"/>
    <col min="5152" max="5152" width="8.42578125" style="2" customWidth="1"/>
    <col min="5153" max="5396" width="9.140625" style="2"/>
    <col min="5397" max="5397" width="5" style="2" customWidth="1"/>
    <col min="5398" max="5398" width="14.7109375" style="2" customWidth="1"/>
    <col min="5399" max="5399" width="8.5703125" style="2" customWidth="1"/>
    <col min="5400" max="5400" width="10" style="2" customWidth="1"/>
    <col min="5401" max="5401" width="1.5703125" style="2" customWidth="1"/>
    <col min="5402" max="5402" width="7.7109375" style="2" customWidth="1"/>
    <col min="5403" max="5403" width="9.7109375" style="2" customWidth="1"/>
    <col min="5404" max="5404" width="9.140625" style="2"/>
    <col min="5405" max="5405" width="7.5703125" style="2" customWidth="1"/>
    <col min="5406" max="5406" width="7.7109375" style="2" customWidth="1"/>
    <col min="5407" max="5407" width="9.140625" style="2" customWidth="1"/>
    <col min="5408" max="5408" width="8.42578125" style="2" customWidth="1"/>
    <col min="5409" max="5652" width="9.140625" style="2"/>
    <col min="5653" max="5653" width="5" style="2" customWidth="1"/>
    <col min="5654" max="5654" width="14.7109375" style="2" customWidth="1"/>
    <col min="5655" max="5655" width="8.5703125" style="2" customWidth="1"/>
    <col min="5656" max="5656" width="10" style="2" customWidth="1"/>
    <col min="5657" max="5657" width="1.5703125" style="2" customWidth="1"/>
    <col min="5658" max="5658" width="7.7109375" style="2" customWidth="1"/>
    <col min="5659" max="5659" width="9.7109375" style="2" customWidth="1"/>
    <col min="5660" max="5660" width="9.140625" style="2"/>
    <col min="5661" max="5661" width="7.5703125" style="2" customWidth="1"/>
    <col min="5662" max="5662" width="7.7109375" style="2" customWidth="1"/>
    <col min="5663" max="5663" width="9.140625" style="2" customWidth="1"/>
    <col min="5664" max="5664" width="8.42578125" style="2" customWidth="1"/>
    <col min="5665" max="5908" width="9.140625" style="2"/>
    <col min="5909" max="5909" width="5" style="2" customWidth="1"/>
    <col min="5910" max="5910" width="14.7109375" style="2" customWidth="1"/>
    <col min="5911" max="5911" width="8.5703125" style="2" customWidth="1"/>
    <col min="5912" max="5912" width="10" style="2" customWidth="1"/>
    <col min="5913" max="5913" width="1.5703125" style="2" customWidth="1"/>
    <col min="5914" max="5914" width="7.7109375" style="2" customWidth="1"/>
    <col min="5915" max="5915" width="9.7109375" style="2" customWidth="1"/>
    <col min="5916" max="5916" width="9.140625" style="2"/>
    <col min="5917" max="5917" width="7.5703125" style="2" customWidth="1"/>
    <col min="5918" max="5918" width="7.7109375" style="2" customWidth="1"/>
    <col min="5919" max="5919" width="9.140625" style="2" customWidth="1"/>
    <col min="5920" max="5920" width="8.42578125" style="2" customWidth="1"/>
    <col min="5921" max="6164" width="9.140625" style="2"/>
    <col min="6165" max="6165" width="5" style="2" customWidth="1"/>
    <col min="6166" max="6166" width="14.7109375" style="2" customWidth="1"/>
    <col min="6167" max="6167" width="8.5703125" style="2" customWidth="1"/>
    <col min="6168" max="6168" width="10" style="2" customWidth="1"/>
    <col min="6169" max="6169" width="1.5703125" style="2" customWidth="1"/>
    <col min="6170" max="6170" width="7.7109375" style="2" customWidth="1"/>
    <col min="6171" max="6171" width="9.7109375" style="2" customWidth="1"/>
    <col min="6172" max="6172" width="9.140625" style="2"/>
    <col min="6173" max="6173" width="7.5703125" style="2" customWidth="1"/>
    <col min="6174" max="6174" width="7.7109375" style="2" customWidth="1"/>
    <col min="6175" max="6175" width="9.140625" style="2" customWidth="1"/>
    <col min="6176" max="6176" width="8.42578125" style="2" customWidth="1"/>
    <col min="6177" max="6420" width="9.140625" style="2"/>
    <col min="6421" max="6421" width="5" style="2" customWidth="1"/>
    <col min="6422" max="6422" width="14.7109375" style="2" customWidth="1"/>
    <col min="6423" max="6423" width="8.5703125" style="2" customWidth="1"/>
    <col min="6424" max="6424" width="10" style="2" customWidth="1"/>
    <col min="6425" max="6425" width="1.5703125" style="2" customWidth="1"/>
    <col min="6426" max="6426" width="7.7109375" style="2" customWidth="1"/>
    <col min="6427" max="6427" width="9.7109375" style="2" customWidth="1"/>
    <col min="6428" max="6428" width="9.140625" style="2"/>
    <col min="6429" max="6429" width="7.5703125" style="2" customWidth="1"/>
    <col min="6430" max="6430" width="7.7109375" style="2" customWidth="1"/>
    <col min="6431" max="6431" width="9.140625" style="2" customWidth="1"/>
    <col min="6432" max="6432" width="8.42578125" style="2" customWidth="1"/>
    <col min="6433" max="6676" width="9.140625" style="2"/>
    <col min="6677" max="6677" width="5" style="2" customWidth="1"/>
    <col min="6678" max="6678" width="14.7109375" style="2" customWidth="1"/>
    <col min="6679" max="6679" width="8.5703125" style="2" customWidth="1"/>
    <col min="6680" max="6680" width="10" style="2" customWidth="1"/>
    <col min="6681" max="6681" width="1.5703125" style="2" customWidth="1"/>
    <col min="6682" max="6682" width="7.7109375" style="2" customWidth="1"/>
    <col min="6683" max="6683" width="9.7109375" style="2" customWidth="1"/>
    <col min="6684" max="6684" width="9.140625" style="2"/>
    <col min="6685" max="6685" width="7.5703125" style="2" customWidth="1"/>
    <col min="6686" max="6686" width="7.7109375" style="2" customWidth="1"/>
    <col min="6687" max="6687" width="9.140625" style="2" customWidth="1"/>
    <col min="6688" max="6688" width="8.42578125" style="2" customWidth="1"/>
    <col min="6689" max="6932" width="9.140625" style="2"/>
    <col min="6933" max="6933" width="5" style="2" customWidth="1"/>
    <col min="6934" max="6934" width="14.7109375" style="2" customWidth="1"/>
    <col min="6935" max="6935" width="8.5703125" style="2" customWidth="1"/>
    <col min="6936" max="6936" width="10" style="2" customWidth="1"/>
    <col min="6937" max="6937" width="1.5703125" style="2" customWidth="1"/>
    <col min="6938" max="6938" width="7.7109375" style="2" customWidth="1"/>
    <col min="6939" max="6939" width="9.7109375" style="2" customWidth="1"/>
    <col min="6940" max="6940" width="9.140625" style="2"/>
    <col min="6941" max="6941" width="7.5703125" style="2" customWidth="1"/>
    <col min="6942" max="6942" width="7.7109375" style="2" customWidth="1"/>
    <col min="6943" max="6943" width="9.140625" style="2" customWidth="1"/>
    <col min="6944" max="6944" width="8.42578125" style="2" customWidth="1"/>
    <col min="6945" max="7188" width="9.140625" style="2"/>
    <col min="7189" max="7189" width="5" style="2" customWidth="1"/>
    <col min="7190" max="7190" width="14.7109375" style="2" customWidth="1"/>
    <col min="7191" max="7191" width="8.5703125" style="2" customWidth="1"/>
    <col min="7192" max="7192" width="10" style="2" customWidth="1"/>
    <col min="7193" max="7193" width="1.5703125" style="2" customWidth="1"/>
    <col min="7194" max="7194" width="7.7109375" style="2" customWidth="1"/>
    <col min="7195" max="7195" width="9.7109375" style="2" customWidth="1"/>
    <col min="7196" max="7196" width="9.140625" style="2"/>
    <col min="7197" max="7197" width="7.5703125" style="2" customWidth="1"/>
    <col min="7198" max="7198" width="7.7109375" style="2" customWidth="1"/>
    <col min="7199" max="7199" width="9.140625" style="2" customWidth="1"/>
    <col min="7200" max="7200" width="8.42578125" style="2" customWidth="1"/>
    <col min="7201" max="7444" width="9.140625" style="2"/>
    <col min="7445" max="7445" width="5" style="2" customWidth="1"/>
    <col min="7446" max="7446" width="14.7109375" style="2" customWidth="1"/>
    <col min="7447" max="7447" width="8.5703125" style="2" customWidth="1"/>
    <col min="7448" max="7448" width="10" style="2" customWidth="1"/>
    <col min="7449" max="7449" width="1.5703125" style="2" customWidth="1"/>
    <col min="7450" max="7450" width="7.7109375" style="2" customWidth="1"/>
    <col min="7451" max="7451" width="9.7109375" style="2" customWidth="1"/>
    <col min="7452" max="7452" width="9.140625" style="2"/>
    <col min="7453" max="7453" width="7.5703125" style="2" customWidth="1"/>
    <col min="7454" max="7454" width="7.7109375" style="2" customWidth="1"/>
    <col min="7455" max="7455" width="9.140625" style="2" customWidth="1"/>
    <col min="7456" max="7456" width="8.42578125" style="2" customWidth="1"/>
    <col min="7457" max="7700" width="9.140625" style="2"/>
    <col min="7701" max="7701" width="5" style="2" customWidth="1"/>
    <col min="7702" max="7702" width="14.7109375" style="2" customWidth="1"/>
    <col min="7703" max="7703" width="8.5703125" style="2" customWidth="1"/>
    <col min="7704" max="7704" width="10" style="2" customWidth="1"/>
    <col min="7705" max="7705" width="1.5703125" style="2" customWidth="1"/>
    <col min="7706" max="7706" width="7.7109375" style="2" customWidth="1"/>
    <col min="7707" max="7707" width="9.7109375" style="2" customWidth="1"/>
    <col min="7708" max="7708" width="9.140625" style="2"/>
    <col min="7709" max="7709" width="7.5703125" style="2" customWidth="1"/>
    <col min="7710" max="7710" width="7.7109375" style="2" customWidth="1"/>
    <col min="7711" max="7711" width="9.140625" style="2" customWidth="1"/>
    <col min="7712" max="7712" width="8.42578125" style="2" customWidth="1"/>
    <col min="7713" max="7956" width="9.140625" style="2"/>
    <col min="7957" max="7957" width="5" style="2" customWidth="1"/>
    <col min="7958" max="7958" width="14.7109375" style="2" customWidth="1"/>
    <col min="7959" max="7959" width="8.5703125" style="2" customWidth="1"/>
    <col min="7960" max="7960" width="10" style="2" customWidth="1"/>
    <col min="7961" max="7961" width="1.5703125" style="2" customWidth="1"/>
    <col min="7962" max="7962" width="7.7109375" style="2" customWidth="1"/>
    <col min="7963" max="7963" width="9.7109375" style="2" customWidth="1"/>
    <col min="7964" max="7964" width="9.140625" style="2"/>
    <col min="7965" max="7965" width="7.5703125" style="2" customWidth="1"/>
    <col min="7966" max="7966" width="7.7109375" style="2" customWidth="1"/>
    <col min="7967" max="7967" width="9.140625" style="2" customWidth="1"/>
    <col min="7968" max="7968" width="8.42578125" style="2" customWidth="1"/>
    <col min="7969" max="8212" width="9.140625" style="2"/>
    <col min="8213" max="8213" width="5" style="2" customWidth="1"/>
    <col min="8214" max="8214" width="14.7109375" style="2" customWidth="1"/>
    <col min="8215" max="8215" width="8.5703125" style="2" customWidth="1"/>
    <col min="8216" max="8216" width="10" style="2" customWidth="1"/>
    <col min="8217" max="8217" width="1.5703125" style="2" customWidth="1"/>
    <col min="8218" max="8218" width="7.7109375" style="2" customWidth="1"/>
    <col min="8219" max="8219" width="9.7109375" style="2" customWidth="1"/>
    <col min="8220" max="8220" width="9.140625" style="2"/>
    <col min="8221" max="8221" width="7.5703125" style="2" customWidth="1"/>
    <col min="8222" max="8222" width="7.7109375" style="2" customWidth="1"/>
    <col min="8223" max="8223" width="9.140625" style="2" customWidth="1"/>
    <col min="8224" max="8224" width="8.42578125" style="2" customWidth="1"/>
    <col min="8225" max="8468" width="9.140625" style="2"/>
    <col min="8469" max="8469" width="5" style="2" customWidth="1"/>
    <col min="8470" max="8470" width="14.7109375" style="2" customWidth="1"/>
    <col min="8471" max="8471" width="8.5703125" style="2" customWidth="1"/>
    <col min="8472" max="8472" width="10" style="2" customWidth="1"/>
    <col min="8473" max="8473" width="1.5703125" style="2" customWidth="1"/>
    <col min="8474" max="8474" width="7.7109375" style="2" customWidth="1"/>
    <col min="8475" max="8475" width="9.7109375" style="2" customWidth="1"/>
    <col min="8476" max="8476" width="9.140625" style="2"/>
    <col min="8477" max="8477" width="7.5703125" style="2" customWidth="1"/>
    <col min="8478" max="8478" width="7.7109375" style="2" customWidth="1"/>
    <col min="8479" max="8479" width="9.140625" style="2" customWidth="1"/>
    <col min="8480" max="8480" width="8.42578125" style="2" customWidth="1"/>
    <col min="8481" max="8724" width="9.140625" style="2"/>
    <col min="8725" max="8725" width="5" style="2" customWidth="1"/>
    <col min="8726" max="8726" width="14.7109375" style="2" customWidth="1"/>
    <col min="8727" max="8727" width="8.5703125" style="2" customWidth="1"/>
    <col min="8728" max="8728" width="10" style="2" customWidth="1"/>
    <col min="8729" max="8729" width="1.5703125" style="2" customWidth="1"/>
    <col min="8730" max="8730" width="7.7109375" style="2" customWidth="1"/>
    <col min="8731" max="8731" width="9.7109375" style="2" customWidth="1"/>
    <col min="8732" max="8732" width="9.140625" style="2"/>
    <col min="8733" max="8733" width="7.5703125" style="2" customWidth="1"/>
    <col min="8734" max="8734" width="7.7109375" style="2" customWidth="1"/>
    <col min="8735" max="8735" width="9.140625" style="2" customWidth="1"/>
    <col min="8736" max="8736" width="8.42578125" style="2" customWidth="1"/>
    <col min="8737" max="8980" width="9.140625" style="2"/>
    <col min="8981" max="8981" width="5" style="2" customWidth="1"/>
    <col min="8982" max="8982" width="14.7109375" style="2" customWidth="1"/>
    <col min="8983" max="8983" width="8.5703125" style="2" customWidth="1"/>
    <col min="8984" max="8984" width="10" style="2" customWidth="1"/>
    <col min="8985" max="8985" width="1.5703125" style="2" customWidth="1"/>
    <col min="8986" max="8986" width="7.7109375" style="2" customWidth="1"/>
    <col min="8987" max="8987" width="9.7109375" style="2" customWidth="1"/>
    <col min="8988" max="8988" width="9.140625" style="2"/>
    <col min="8989" max="8989" width="7.5703125" style="2" customWidth="1"/>
    <col min="8990" max="8990" width="7.7109375" style="2" customWidth="1"/>
    <col min="8991" max="8991" width="9.140625" style="2" customWidth="1"/>
    <col min="8992" max="8992" width="8.42578125" style="2" customWidth="1"/>
    <col min="8993" max="9236" width="9.140625" style="2"/>
    <col min="9237" max="9237" width="5" style="2" customWidth="1"/>
    <col min="9238" max="9238" width="14.7109375" style="2" customWidth="1"/>
    <col min="9239" max="9239" width="8.5703125" style="2" customWidth="1"/>
    <col min="9240" max="9240" width="10" style="2" customWidth="1"/>
    <col min="9241" max="9241" width="1.5703125" style="2" customWidth="1"/>
    <col min="9242" max="9242" width="7.7109375" style="2" customWidth="1"/>
    <col min="9243" max="9243" width="9.7109375" style="2" customWidth="1"/>
    <col min="9244" max="9244" width="9.140625" style="2"/>
    <col min="9245" max="9245" width="7.5703125" style="2" customWidth="1"/>
    <col min="9246" max="9246" width="7.7109375" style="2" customWidth="1"/>
    <col min="9247" max="9247" width="9.140625" style="2" customWidth="1"/>
    <col min="9248" max="9248" width="8.42578125" style="2" customWidth="1"/>
    <col min="9249" max="9492" width="9.140625" style="2"/>
    <col min="9493" max="9493" width="5" style="2" customWidth="1"/>
    <col min="9494" max="9494" width="14.7109375" style="2" customWidth="1"/>
    <col min="9495" max="9495" width="8.5703125" style="2" customWidth="1"/>
    <col min="9496" max="9496" width="10" style="2" customWidth="1"/>
    <col min="9497" max="9497" width="1.5703125" style="2" customWidth="1"/>
    <col min="9498" max="9498" width="7.7109375" style="2" customWidth="1"/>
    <col min="9499" max="9499" width="9.7109375" style="2" customWidth="1"/>
    <col min="9500" max="9500" width="9.140625" style="2"/>
    <col min="9501" max="9501" width="7.5703125" style="2" customWidth="1"/>
    <col min="9502" max="9502" width="7.7109375" style="2" customWidth="1"/>
    <col min="9503" max="9503" width="9.140625" style="2" customWidth="1"/>
    <col min="9504" max="9504" width="8.42578125" style="2" customWidth="1"/>
    <col min="9505" max="9748" width="9.140625" style="2"/>
    <col min="9749" max="9749" width="5" style="2" customWidth="1"/>
    <col min="9750" max="9750" width="14.7109375" style="2" customWidth="1"/>
    <col min="9751" max="9751" width="8.5703125" style="2" customWidth="1"/>
    <col min="9752" max="9752" width="10" style="2" customWidth="1"/>
    <col min="9753" max="9753" width="1.5703125" style="2" customWidth="1"/>
    <col min="9754" max="9754" width="7.7109375" style="2" customWidth="1"/>
    <col min="9755" max="9755" width="9.7109375" style="2" customWidth="1"/>
    <col min="9756" max="9756" width="9.140625" style="2"/>
    <col min="9757" max="9757" width="7.5703125" style="2" customWidth="1"/>
    <col min="9758" max="9758" width="7.7109375" style="2" customWidth="1"/>
    <col min="9759" max="9759" width="9.140625" style="2" customWidth="1"/>
    <col min="9760" max="9760" width="8.42578125" style="2" customWidth="1"/>
    <col min="9761" max="10004" width="9.140625" style="2"/>
    <col min="10005" max="10005" width="5" style="2" customWidth="1"/>
    <col min="10006" max="10006" width="14.7109375" style="2" customWidth="1"/>
    <col min="10007" max="10007" width="8.5703125" style="2" customWidth="1"/>
    <col min="10008" max="10008" width="10" style="2" customWidth="1"/>
    <col min="10009" max="10009" width="1.5703125" style="2" customWidth="1"/>
    <col min="10010" max="10010" width="7.7109375" style="2" customWidth="1"/>
    <col min="10011" max="10011" width="9.7109375" style="2" customWidth="1"/>
    <col min="10012" max="10012" width="9.140625" style="2"/>
    <col min="10013" max="10013" width="7.5703125" style="2" customWidth="1"/>
    <col min="10014" max="10014" width="7.7109375" style="2" customWidth="1"/>
    <col min="10015" max="10015" width="9.140625" style="2" customWidth="1"/>
    <col min="10016" max="10016" width="8.42578125" style="2" customWidth="1"/>
    <col min="10017" max="10260" width="9.140625" style="2"/>
    <col min="10261" max="10261" width="5" style="2" customWidth="1"/>
    <col min="10262" max="10262" width="14.7109375" style="2" customWidth="1"/>
    <col min="10263" max="10263" width="8.5703125" style="2" customWidth="1"/>
    <col min="10264" max="10264" width="10" style="2" customWidth="1"/>
    <col min="10265" max="10265" width="1.5703125" style="2" customWidth="1"/>
    <col min="10266" max="10266" width="7.7109375" style="2" customWidth="1"/>
    <col min="10267" max="10267" width="9.7109375" style="2" customWidth="1"/>
    <col min="10268" max="10268" width="9.140625" style="2"/>
    <col min="10269" max="10269" width="7.5703125" style="2" customWidth="1"/>
    <col min="10270" max="10270" width="7.7109375" style="2" customWidth="1"/>
    <col min="10271" max="10271" width="9.140625" style="2" customWidth="1"/>
    <col min="10272" max="10272" width="8.42578125" style="2" customWidth="1"/>
    <col min="10273" max="10516" width="9.140625" style="2"/>
    <col min="10517" max="10517" width="5" style="2" customWidth="1"/>
    <col min="10518" max="10518" width="14.7109375" style="2" customWidth="1"/>
    <col min="10519" max="10519" width="8.5703125" style="2" customWidth="1"/>
    <col min="10520" max="10520" width="10" style="2" customWidth="1"/>
    <col min="10521" max="10521" width="1.5703125" style="2" customWidth="1"/>
    <col min="10522" max="10522" width="7.7109375" style="2" customWidth="1"/>
    <col min="10523" max="10523" width="9.7109375" style="2" customWidth="1"/>
    <col min="10524" max="10524" width="9.140625" style="2"/>
    <col min="10525" max="10525" width="7.5703125" style="2" customWidth="1"/>
    <col min="10526" max="10526" width="7.7109375" style="2" customWidth="1"/>
    <col min="10527" max="10527" width="9.140625" style="2" customWidth="1"/>
    <col min="10528" max="10528" width="8.42578125" style="2" customWidth="1"/>
    <col min="10529" max="10772" width="9.140625" style="2"/>
    <col min="10773" max="10773" width="5" style="2" customWidth="1"/>
    <col min="10774" max="10774" width="14.7109375" style="2" customWidth="1"/>
    <col min="10775" max="10775" width="8.5703125" style="2" customWidth="1"/>
    <col min="10776" max="10776" width="10" style="2" customWidth="1"/>
    <col min="10777" max="10777" width="1.5703125" style="2" customWidth="1"/>
    <col min="10778" max="10778" width="7.7109375" style="2" customWidth="1"/>
    <col min="10779" max="10779" width="9.7109375" style="2" customWidth="1"/>
    <col min="10780" max="10780" width="9.140625" style="2"/>
    <col min="10781" max="10781" width="7.5703125" style="2" customWidth="1"/>
    <col min="10782" max="10782" width="7.7109375" style="2" customWidth="1"/>
    <col min="10783" max="10783" width="9.140625" style="2" customWidth="1"/>
    <col min="10784" max="10784" width="8.42578125" style="2" customWidth="1"/>
    <col min="10785" max="11028" width="9.140625" style="2"/>
    <col min="11029" max="11029" width="5" style="2" customWidth="1"/>
    <col min="11030" max="11030" width="14.7109375" style="2" customWidth="1"/>
    <col min="11031" max="11031" width="8.5703125" style="2" customWidth="1"/>
    <col min="11032" max="11032" width="10" style="2" customWidth="1"/>
    <col min="11033" max="11033" width="1.5703125" style="2" customWidth="1"/>
    <col min="11034" max="11034" width="7.7109375" style="2" customWidth="1"/>
    <col min="11035" max="11035" width="9.7109375" style="2" customWidth="1"/>
    <col min="11036" max="11036" width="9.140625" style="2"/>
    <col min="11037" max="11037" width="7.5703125" style="2" customWidth="1"/>
    <col min="11038" max="11038" width="7.7109375" style="2" customWidth="1"/>
    <col min="11039" max="11039" width="9.140625" style="2" customWidth="1"/>
    <col min="11040" max="11040" width="8.42578125" style="2" customWidth="1"/>
    <col min="11041" max="11284" width="9.140625" style="2"/>
    <col min="11285" max="11285" width="5" style="2" customWidth="1"/>
    <col min="11286" max="11286" width="14.7109375" style="2" customWidth="1"/>
    <col min="11287" max="11287" width="8.5703125" style="2" customWidth="1"/>
    <col min="11288" max="11288" width="10" style="2" customWidth="1"/>
    <col min="11289" max="11289" width="1.5703125" style="2" customWidth="1"/>
    <col min="11290" max="11290" width="7.7109375" style="2" customWidth="1"/>
    <col min="11291" max="11291" width="9.7109375" style="2" customWidth="1"/>
    <col min="11292" max="11292" width="9.140625" style="2"/>
    <col min="11293" max="11293" width="7.5703125" style="2" customWidth="1"/>
    <col min="11294" max="11294" width="7.7109375" style="2" customWidth="1"/>
    <col min="11295" max="11295" width="9.140625" style="2" customWidth="1"/>
    <col min="11296" max="11296" width="8.42578125" style="2" customWidth="1"/>
    <col min="11297" max="11540" width="9.140625" style="2"/>
    <col min="11541" max="11541" width="5" style="2" customWidth="1"/>
    <col min="11542" max="11542" width="14.7109375" style="2" customWidth="1"/>
    <col min="11543" max="11543" width="8.5703125" style="2" customWidth="1"/>
    <col min="11544" max="11544" width="10" style="2" customWidth="1"/>
    <col min="11545" max="11545" width="1.5703125" style="2" customWidth="1"/>
    <col min="11546" max="11546" width="7.7109375" style="2" customWidth="1"/>
    <col min="11547" max="11547" width="9.7109375" style="2" customWidth="1"/>
    <col min="11548" max="11548" width="9.140625" style="2"/>
    <col min="11549" max="11549" width="7.5703125" style="2" customWidth="1"/>
    <col min="11550" max="11550" width="7.7109375" style="2" customWidth="1"/>
    <col min="11551" max="11551" width="9.140625" style="2" customWidth="1"/>
    <col min="11552" max="11552" width="8.42578125" style="2" customWidth="1"/>
    <col min="11553" max="11796" width="9.140625" style="2"/>
    <col min="11797" max="11797" width="5" style="2" customWidth="1"/>
    <col min="11798" max="11798" width="14.7109375" style="2" customWidth="1"/>
    <col min="11799" max="11799" width="8.5703125" style="2" customWidth="1"/>
    <col min="11800" max="11800" width="10" style="2" customWidth="1"/>
    <col min="11801" max="11801" width="1.5703125" style="2" customWidth="1"/>
    <col min="11802" max="11802" width="7.7109375" style="2" customWidth="1"/>
    <col min="11803" max="11803" width="9.7109375" style="2" customWidth="1"/>
    <col min="11804" max="11804" width="9.140625" style="2"/>
    <col min="11805" max="11805" width="7.5703125" style="2" customWidth="1"/>
    <col min="11806" max="11806" width="7.7109375" style="2" customWidth="1"/>
    <col min="11807" max="11807" width="9.140625" style="2" customWidth="1"/>
    <col min="11808" max="11808" width="8.42578125" style="2" customWidth="1"/>
    <col min="11809" max="12052" width="9.140625" style="2"/>
    <col min="12053" max="12053" width="5" style="2" customWidth="1"/>
    <col min="12054" max="12054" width="14.7109375" style="2" customWidth="1"/>
    <col min="12055" max="12055" width="8.5703125" style="2" customWidth="1"/>
    <col min="12056" max="12056" width="10" style="2" customWidth="1"/>
    <col min="12057" max="12057" width="1.5703125" style="2" customWidth="1"/>
    <col min="12058" max="12058" width="7.7109375" style="2" customWidth="1"/>
    <col min="12059" max="12059" width="9.7109375" style="2" customWidth="1"/>
    <col min="12060" max="12060" width="9.140625" style="2"/>
    <col min="12061" max="12061" width="7.5703125" style="2" customWidth="1"/>
    <col min="12062" max="12062" width="7.7109375" style="2" customWidth="1"/>
    <col min="12063" max="12063" width="9.140625" style="2" customWidth="1"/>
    <col min="12064" max="12064" width="8.42578125" style="2" customWidth="1"/>
    <col min="12065" max="12308" width="9.140625" style="2"/>
    <col min="12309" max="12309" width="5" style="2" customWidth="1"/>
    <col min="12310" max="12310" width="14.7109375" style="2" customWidth="1"/>
    <col min="12311" max="12311" width="8.5703125" style="2" customWidth="1"/>
    <col min="12312" max="12312" width="10" style="2" customWidth="1"/>
    <col min="12313" max="12313" width="1.5703125" style="2" customWidth="1"/>
    <col min="12314" max="12314" width="7.7109375" style="2" customWidth="1"/>
    <col min="12315" max="12315" width="9.7109375" style="2" customWidth="1"/>
    <col min="12316" max="12316" width="9.140625" style="2"/>
    <col min="12317" max="12317" width="7.5703125" style="2" customWidth="1"/>
    <col min="12318" max="12318" width="7.7109375" style="2" customWidth="1"/>
    <col min="12319" max="12319" width="9.140625" style="2" customWidth="1"/>
    <col min="12320" max="12320" width="8.42578125" style="2" customWidth="1"/>
    <col min="12321" max="12564" width="9.140625" style="2"/>
    <col min="12565" max="12565" width="5" style="2" customWidth="1"/>
    <col min="12566" max="12566" width="14.7109375" style="2" customWidth="1"/>
    <col min="12567" max="12567" width="8.5703125" style="2" customWidth="1"/>
    <col min="12568" max="12568" width="10" style="2" customWidth="1"/>
    <col min="12569" max="12569" width="1.5703125" style="2" customWidth="1"/>
    <col min="12570" max="12570" width="7.7109375" style="2" customWidth="1"/>
    <col min="12571" max="12571" width="9.7109375" style="2" customWidth="1"/>
    <col min="12572" max="12572" width="9.140625" style="2"/>
    <col min="12573" max="12573" width="7.5703125" style="2" customWidth="1"/>
    <col min="12574" max="12574" width="7.7109375" style="2" customWidth="1"/>
    <col min="12575" max="12575" width="9.140625" style="2" customWidth="1"/>
    <col min="12576" max="12576" width="8.42578125" style="2" customWidth="1"/>
    <col min="12577" max="12820" width="9.140625" style="2"/>
    <col min="12821" max="12821" width="5" style="2" customWidth="1"/>
    <col min="12822" max="12822" width="14.7109375" style="2" customWidth="1"/>
    <col min="12823" max="12823" width="8.5703125" style="2" customWidth="1"/>
    <col min="12824" max="12824" width="10" style="2" customWidth="1"/>
    <col min="12825" max="12825" width="1.5703125" style="2" customWidth="1"/>
    <col min="12826" max="12826" width="7.7109375" style="2" customWidth="1"/>
    <col min="12827" max="12827" width="9.7109375" style="2" customWidth="1"/>
    <col min="12828" max="12828" width="9.140625" style="2"/>
    <col min="12829" max="12829" width="7.5703125" style="2" customWidth="1"/>
    <col min="12830" max="12830" width="7.7109375" style="2" customWidth="1"/>
    <col min="12831" max="12831" width="9.140625" style="2" customWidth="1"/>
    <col min="12832" max="12832" width="8.42578125" style="2" customWidth="1"/>
    <col min="12833" max="13076" width="9.140625" style="2"/>
    <col min="13077" max="13077" width="5" style="2" customWidth="1"/>
    <col min="13078" max="13078" width="14.7109375" style="2" customWidth="1"/>
    <col min="13079" max="13079" width="8.5703125" style="2" customWidth="1"/>
    <col min="13080" max="13080" width="10" style="2" customWidth="1"/>
    <col min="13081" max="13081" width="1.5703125" style="2" customWidth="1"/>
    <col min="13082" max="13082" width="7.7109375" style="2" customWidth="1"/>
    <col min="13083" max="13083" width="9.7109375" style="2" customWidth="1"/>
    <col min="13084" max="13084" width="9.140625" style="2"/>
    <col min="13085" max="13085" width="7.5703125" style="2" customWidth="1"/>
    <col min="13086" max="13086" width="7.7109375" style="2" customWidth="1"/>
    <col min="13087" max="13087" width="9.140625" style="2" customWidth="1"/>
    <col min="13088" max="13088" width="8.42578125" style="2" customWidth="1"/>
    <col min="13089" max="13332" width="9.140625" style="2"/>
    <col min="13333" max="13333" width="5" style="2" customWidth="1"/>
    <col min="13334" max="13334" width="14.7109375" style="2" customWidth="1"/>
    <col min="13335" max="13335" width="8.5703125" style="2" customWidth="1"/>
    <col min="13336" max="13336" width="10" style="2" customWidth="1"/>
    <col min="13337" max="13337" width="1.5703125" style="2" customWidth="1"/>
    <col min="13338" max="13338" width="7.7109375" style="2" customWidth="1"/>
    <col min="13339" max="13339" width="9.7109375" style="2" customWidth="1"/>
    <col min="13340" max="13340" width="9.140625" style="2"/>
    <col min="13341" max="13341" width="7.5703125" style="2" customWidth="1"/>
    <col min="13342" max="13342" width="7.7109375" style="2" customWidth="1"/>
    <col min="13343" max="13343" width="9.140625" style="2" customWidth="1"/>
    <col min="13344" max="13344" width="8.42578125" style="2" customWidth="1"/>
    <col min="13345" max="13588" width="9.140625" style="2"/>
    <col min="13589" max="13589" width="5" style="2" customWidth="1"/>
    <col min="13590" max="13590" width="14.7109375" style="2" customWidth="1"/>
    <col min="13591" max="13591" width="8.5703125" style="2" customWidth="1"/>
    <col min="13592" max="13592" width="10" style="2" customWidth="1"/>
    <col min="13593" max="13593" width="1.5703125" style="2" customWidth="1"/>
    <col min="13594" max="13594" width="7.7109375" style="2" customWidth="1"/>
    <col min="13595" max="13595" width="9.7109375" style="2" customWidth="1"/>
    <col min="13596" max="13596" width="9.140625" style="2"/>
    <col min="13597" max="13597" width="7.5703125" style="2" customWidth="1"/>
    <col min="13598" max="13598" width="7.7109375" style="2" customWidth="1"/>
    <col min="13599" max="13599" width="9.140625" style="2" customWidth="1"/>
    <col min="13600" max="13600" width="8.42578125" style="2" customWidth="1"/>
    <col min="13601" max="13844" width="9.140625" style="2"/>
    <col min="13845" max="13845" width="5" style="2" customWidth="1"/>
    <col min="13846" max="13846" width="14.7109375" style="2" customWidth="1"/>
    <col min="13847" max="13847" width="8.5703125" style="2" customWidth="1"/>
    <col min="13848" max="13848" width="10" style="2" customWidth="1"/>
    <col min="13849" max="13849" width="1.5703125" style="2" customWidth="1"/>
    <col min="13850" max="13850" width="7.7109375" style="2" customWidth="1"/>
    <col min="13851" max="13851" width="9.7109375" style="2" customWidth="1"/>
    <col min="13852" max="13852" width="9.140625" style="2"/>
    <col min="13853" max="13853" width="7.5703125" style="2" customWidth="1"/>
    <col min="13854" max="13854" width="7.7109375" style="2" customWidth="1"/>
    <col min="13855" max="13855" width="9.140625" style="2" customWidth="1"/>
    <col min="13856" max="13856" width="8.42578125" style="2" customWidth="1"/>
    <col min="13857" max="14100" width="9.140625" style="2"/>
    <col min="14101" max="14101" width="5" style="2" customWidth="1"/>
    <col min="14102" max="14102" width="14.7109375" style="2" customWidth="1"/>
    <col min="14103" max="14103" width="8.5703125" style="2" customWidth="1"/>
    <col min="14104" max="14104" width="10" style="2" customWidth="1"/>
    <col min="14105" max="14105" width="1.5703125" style="2" customWidth="1"/>
    <col min="14106" max="14106" width="7.7109375" style="2" customWidth="1"/>
    <col min="14107" max="14107" width="9.7109375" style="2" customWidth="1"/>
    <col min="14108" max="14108" width="9.140625" style="2"/>
    <col min="14109" max="14109" width="7.5703125" style="2" customWidth="1"/>
    <col min="14110" max="14110" width="7.7109375" style="2" customWidth="1"/>
    <col min="14111" max="14111" width="9.140625" style="2" customWidth="1"/>
    <col min="14112" max="14112" width="8.42578125" style="2" customWidth="1"/>
    <col min="14113" max="14356" width="9.140625" style="2"/>
    <col min="14357" max="14357" width="5" style="2" customWidth="1"/>
    <col min="14358" max="14358" width="14.7109375" style="2" customWidth="1"/>
    <col min="14359" max="14359" width="8.5703125" style="2" customWidth="1"/>
    <col min="14360" max="14360" width="10" style="2" customWidth="1"/>
    <col min="14361" max="14361" width="1.5703125" style="2" customWidth="1"/>
    <col min="14362" max="14362" width="7.7109375" style="2" customWidth="1"/>
    <col min="14363" max="14363" width="9.7109375" style="2" customWidth="1"/>
    <col min="14364" max="14364" width="9.140625" style="2"/>
    <col min="14365" max="14365" width="7.5703125" style="2" customWidth="1"/>
    <col min="14366" max="14366" width="7.7109375" style="2" customWidth="1"/>
    <col min="14367" max="14367" width="9.140625" style="2" customWidth="1"/>
    <col min="14368" max="14368" width="8.42578125" style="2" customWidth="1"/>
    <col min="14369" max="14612" width="9.140625" style="2"/>
    <col min="14613" max="14613" width="5" style="2" customWidth="1"/>
    <col min="14614" max="14614" width="14.7109375" style="2" customWidth="1"/>
    <col min="14615" max="14615" width="8.5703125" style="2" customWidth="1"/>
    <col min="14616" max="14616" width="10" style="2" customWidth="1"/>
    <col min="14617" max="14617" width="1.5703125" style="2" customWidth="1"/>
    <col min="14618" max="14618" width="7.7109375" style="2" customWidth="1"/>
    <col min="14619" max="14619" width="9.7109375" style="2" customWidth="1"/>
    <col min="14620" max="14620" width="9.140625" style="2"/>
    <col min="14621" max="14621" width="7.5703125" style="2" customWidth="1"/>
    <col min="14622" max="14622" width="7.7109375" style="2" customWidth="1"/>
    <col min="14623" max="14623" width="9.140625" style="2" customWidth="1"/>
    <col min="14624" max="14624" width="8.42578125" style="2" customWidth="1"/>
    <col min="14625" max="14868" width="9.140625" style="2"/>
    <col min="14869" max="14869" width="5" style="2" customWidth="1"/>
    <col min="14870" max="14870" width="14.7109375" style="2" customWidth="1"/>
    <col min="14871" max="14871" width="8.5703125" style="2" customWidth="1"/>
    <col min="14872" max="14872" width="10" style="2" customWidth="1"/>
    <col min="14873" max="14873" width="1.5703125" style="2" customWidth="1"/>
    <col min="14874" max="14874" width="7.7109375" style="2" customWidth="1"/>
    <col min="14875" max="14875" width="9.7109375" style="2" customWidth="1"/>
    <col min="14876" max="14876" width="9.140625" style="2"/>
    <col min="14877" max="14877" width="7.5703125" style="2" customWidth="1"/>
    <col min="14878" max="14878" width="7.7109375" style="2" customWidth="1"/>
    <col min="14879" max="14879" width="9.140625" style="2" customWidth="1"/>
    <col min="14880" max="14880" width="8.42578125" style="2" customWidth="1"/>
    <col min="14881" max="15124" width="9.140625" style="2"/>
    <col min="15125" max="15125" width="5" style="2" customWidth="1"/>
    <col min="15126" max="15126" width="14.7109375" style="2" customWidth="1"/>
    <col min="15127" max="15127" width="8.5703125" style="2" customWidth="1"/>
    <col min="15128" max="15128" width="10" style="2" customWidth="1"/>
    <col min="15129" max="15129" width="1.5703125" style="2" customWidth="1"/>
    <col min="15130" max="15130" width="7.7109375" style="2" customWidth="1"/>
    <col min="15131" max="15131" width="9.7109375" style="2" customWidth="1"/>
    <col min="15132" max="15132" width="9.140625" style="2"/>
    <col min="15133" max="15133" width="7.5703125" style="2" customWidth="1"/>
    <col min="15134" max="15134" width="7.7109375" style="2" customWidth="1"/>
    <col min="15135" max="15135" width="9.140625" style="2" customWidth="1"/>
    <col min="15136" max="15136" width="8.42578125" style="2" customWidth="1"/>
    <col min="15137" max="15380" width="9.140625" style="2"/>
    <col min="15381" max="15381" width="5" style="2" customWidth="1"/>
    <col min="15382" max="15382" width="14.7109375" style="2" customWidth="1"/>
    <col min="15383" max="15383" width="8.5703125" style="2" customWidth="1"/>
    <col min="15384" max="15384" width="10" style="2" customWidth="1"/>
    <col min="15385" max="15385" width="1.5703125" style="2" customWidth="1"/>
    <col min="15386" max="15386" width="7.7109375" style="2" customWidth="1"/>
    <col min="15387" max="15387" width="9.7109375" style="2" customWidth="1"/>
    <col min="15388" max="15388" width="9.140625" style="2"/>
    <col min="15389" max="15389" width="7.5703125" style="2" customWidth="1"/>
    <col min="15390" max="15390" width="7.7109375" style="2" customWidth="1"/>
    <col min="15391" max="15391" width="9.140625" style="2" customWidth="1"/>
    <col min="15392" max="15392" width="8.42578125" style="2" customWidth="1"/>
    <col min="15393" max="15636" width="9.140625" style="2"/>
    <col min="15637" max="15637" width="5" style="2" customWidth="1"/>
    <col min="15638" max="15638" width="14.7109375" style="2" customWidth="1"/>
    <col min="15639" max="15639" width="8.5703125" style="2" customWidth="1"/>
    <col min="15640" max="15640" width="10" style="2" customWidth="1"/>
    <col min="15641" max="15641" width="1.5703125" style="2" customWidth="1"/>
    <col min="15642" max="15642" width="7.7109375" style="2" customWidth="1"/>
    <col min="15643" max="15643" width="9.7109375" style="2" customWidth="1"/>
    <col min="15644" max="15644" width="9.140625" style="2"/>
    <col min="15645" max="15645" width="7.5703125" style="2" customWidth="1"/>
    <col min="15646" max="15646" width="7.7109375" style="2" customWidth="1"/>
    <col min="15647" max="15647" width="9.140625" style="2" customWidth="1"/>
    <col min="15648" max="15648" width="8.42578125" style="2" customWidth="1"/>
    <col min="15649" max="15892" width="9.140625" style="2"/>
    <col min="15893" max="15893" width="5" style="2" customWidth="1"/>
    <col min="15894" max="15894" width="14.7109375" style="2" customWidth="1"/>
    <col min="15895" max="15895" width="8.5703125" style="2" customWidth="1"/>
    <col min="15896" max="15896" width="10" style="2" customWidth="1"/>
    <col min="15897" max="15897" width="1.5703125" style="2" customWidth="1"/>
    <col min="15898" max="15898" width="7.7109375" style="2" customWidth="1"/>
    <col min="15899" max="15899" width="9.7109375" style="2" customWidth="1"/>
    <col min="15900" max="15900" width="9.140625" style="2"/>
    <col min="15901" max="15901" width="7.5703125" style="2" customWidth="1"/>
    <col min="15902" max="15902" width="7.7109375" style="2" customWidth="1"/>
    <col min="15903" max="15903" width="9.140625" style="2" customWidth="1"/>
    <col min="15904" max="15904" width="8.42578125" style="2" customWidth="1"/>
    <col min="15905" max="16148" width="9.140625" style="2"/>
    <col min="16149" max="16149" width="5" style="2" customWidth="1"/>
    <col min="16150" max="16150" width="14.7109375" style="2" customWidth="1"/>
    <col min="16151" max="16151" width="8.5703125" style="2" customWidth="1"/>
    <col min="16152" max="16152" width="10" style="2" customWidth="1"/>
    <col min="16153" max="16153" width="1.5703125" style="2" customWidth="1"/>
    <col min="16154" max="16154" width="7.7109375" style="2" customWidth="1"/>
    <col min="16155" max="16155" width="9.7109375" style="2" customWidth="1"/>
    <col min="16156" max="16156" width="9.140625" style="2"/>
    <col min="16157" max="16157" width="7.5703125" style="2" customWidth="1"/>
    <col min="16158" max="16158" width="7.7109375" style="2" customWidth="1"/>
    <col min="16159" max="16159" width="9.140625" style="2" customWidth="1"/>
    <col min="16160" max="16160" width="8.42578125" style="2" customWidth="1"/>
    <col min="16161" max="16384" width="9.140625" style="2"/>
  </cols>
  <sheetData>
    <row r="1" spans="1:36">
      <c r="C1" s="13" t="s">
        <v>34</v>
      </c>
      <c r="AD1" s="18"/>
      <c r="AF1" s="6"/>
      <c r="AJ1" s="2"/>
    </row>
    <row r="2" spans="1:36">
      <c r="C2" s="7" t="s">
        <v>7</v>
      </c>
      <c r="E2" s="7" t="s">
        <v>32</v>
      </c>
      <c r="F2" s="9"/>
      <c r="G2" s="9"/>
      <c r="H2" s="9"/>
      <c r="I2" s="9"/>
      <c r="K2" s="9"/>
      <c r="L2" s="9"/>
      <c r="M2" s="9"/>
      <c r="N2" s="9"/>
      <c r="O2" s="9"/>
      <c r="P2" s="9"/>
      <c r="AD2" s="19"/>
      <c r="AE2" s="19"/>
      <c r="AF2" s="10"/>
      <c r="AG2" s="10"/>
      <c r="AH2" s="10"/>
      <c r="AI2" s="10"/>
      <c r="AJ2" s="2"/>
    </row>
    <row r="3" spans="1:36" ht="37.5" customHeight="1">
      <c r="B3" s="8"/>
      <c r="C3" s="11"/>
      <c r="D3" s="11" t="s">
        <v>46</v>
      </c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8"/>
      <c r="AF3" s="21"/>
      <c r="AG3" s="11"/>
      <c r="AH3" s="11"/>
      <c r="AI3" s="11"/>
      <c r="AJ3" s="2"/>
    </row>
    <row r="4" spans="1:36" ht="52.5" customHeight="1">
      <c r="A4" s="206" t="s">
        <v>81</v>
      </c>
      <c r="B4" s="207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8"/>
      <c r="AF4" s="21"/>
      <c r="AG4" s="11"/>
      <c r="AH4" s="11"/>
      <c r="AI4" s="11"/>
      <c r="AJ4" s="2"/>
    </row>
    <row r="5" spans="1:36" s="12" customFormat="1" ht="28.5" customHeight="1">
      <c r="A5" s="53"/>
      <c r="B5" s="49" t="s">
        <v>36</v>
      </c>
      <c r="C5" s="154" t="s">
        <v>19</v>
      </c>
      <c r="D5" s="154" t="s">
        <v>20</v>
      </c>
      <c r="E5" s="154" t="s">
        <v>21</v>
      </c>
      <c r="F5" s="154" t="s">
        <v>22</v>
      </c>
      <c r="G5" s="154" t="s">
        <v>23</v>
      </c>
      <c r="H5" s="154" t="s">
        <v>24</v>
      </c>
      <c r="I5" s="154" t="s">
        <v>25</v>
      </c>
      <c r="J5" s="154" t="s">
        <v>26</v>
      </c>
      <c r="K5" s="154" t="s">
        <v>27</v>
      </c>
      <c r="L5" s="154" t="s">
        <v>28</v>
      </c>
      <c r="M5" s="154" t="s">
        <v>29</v>
      </c>
      <c r="N5" s="154" t="s">
        <v>30</v>
      </c>
      <c r="O5" s="154" t="s">
        <v>17</v>
      </c>
      <c r="P5" s="154"/>
      <c r="Q5" s="154" t="s">
        <v>19</v>
      </c>
      <c r="R5" s="154" t="s">
        <v>20</v>
      </c>
      <c r="S5" s="154" t="s">
        <v>21</v>
      </c>
      <c r="T5" s="154" t="s">
        <v>22</v>
      </c>
      <c r="U5" s="154" t="s">
        <v>23</v>
      </c>
      <c r="V5" s="154" t="s">
        <v>24</v>
      </c>
      <c r="W5" s="154" t="s">
        <v>25</v>
      </c>
      <c r="X5" s="154" t="s">
        <v>26</v>
      </c>
      <c r="Y5" s="154" t="s">
        <v>27</v>
      </c>
      <c r="Z5" s="154" t="s">
        <v>28</v>
      </c>
      <c r="AA5" s="154" t="s">
        <v>29</v>
      </c>
      <c r="AB5" s="154" t="s">
        <v>30</v>
      </c>
      <c r="AC5" s="154" t="s">
        <v>17</v>
      </c>
      <c r="AE5" s="9"/>
      <c r="AF5" s="9"/>
      <c r="AG5" s="24"/>
      <c r="AH5" s="9"/>
      <c r="AI5" s="9"/>
      <c r="AJ5" s="9"/>
    </row>
    <row r="6" spans="1:36">
      <c r="B6" s="35"/>
      <c r="C6" s="39" t="s">
        <v>31</v>
      </c>
      <c r="D6" s="39" t="s">
        <v>31</v>
      </c>
      <c r="E6" s="39" t="s">
        <v>31</v>
      </c>
      <c r="F6" s="39" t="s">
        <v>31</v>
      </c>
      <c r="G6" s="39" t="s">
        <v>31</v>
      </c>
      <c r="H6" s="39" t="s">
        <v>31</v>
      </c>
      <c r="I6" s="39" t="s">
        <v>31</v>
      </c>
      <c r="J6" s="39" t="s">
        <v>31</v>
      </c>
      <c r="K6" s="39" t="s">
        <v>31</v>
      </c>
      <c r="L6" s="39" t="s">
        <v>31</v>
      </c>
      <c r="M6" s="39" t="s">
        <v>31</v>
      </c>
      <c r="N6" s="39" t="s">
        <v>31</v>
      </c>
      <c r="O6" s="39" t="s">
        <v>31</v>
      </c>
      <c r="P6" s="39"/>
      <c r="Q6" s="39" t="s">
        <v>16</v>
      </c>
      <c r="R6" s="39" t="s">
        <v>16</v>
      </c>
      <c r="S6" s="39" t="s">
        <v>16</v>
      </c>
      <c r="T6" s="39" t="s">
        <v>16</v>
      </c>
      <c r="U6" s="39" t="s">
        <v>16</v>
      </c>
      <c r="V6" s="39" t="s">
        <v>16</v>
      </c>
      <c r="W6" s="39" t="s">
        <v>16</v>
      </c>
      <c r="X6" s="39" t="s">
        <v>16</v>
      </c>
      <c r="Y6" s="39" t="s">
        <v>16</v>
      </c>
      <c r="Z6" s="39" t="s">
        <v>16</v>
      </c>
      <c r="AA6" s="39" t="s">
        <v>16</v>
      </c>
      <c r="AB6" s="39" t="s">
        <v>16</v>
      </c>
      <c r="AC6" s="39" t="s">
        <v>16</v>
      </c>
      <c r="AG6" s="14"/>
      <c r="AH6" s="14"/>
      <c r="AI6" s="14"/>
      <c r="AJ6" s="14"/>
    </row>
    <row r="7" spans="1:36"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E7" s="20"/>
      <c r="AF7" s="20"/>
      <c r="AG7" s="16"/>
      <c r="AH7" s="15"/>
      <c r="AI7" s="15"/>
      <c r="AJ7" s="15"/>
    </row>
    <row r="8" spans="1:36">
      <c r="B8" s="28" t="s">
        <v>47</v>
      </c>
      <c r="C8" s="15">
        <v>5530</v>
      </c>
      <c r="D8" s="15">
        <v>12730</v>
      </c>
      <c r="E8" s="15">
        <v>11320</v>
      </c>
      <c r="F8" s="15">
        <v>5960</v>
      </c>
      <c r="G8" s="15">
        <v>15190</v>
      </c>
      <c r="H8" s="15">
        <v>32790</v>
      </c>
      <c r="I8" s="15">
        <v>13710</v>
      </c>
      <c r="J8" s="15">
        <v>11910</v>
      </c>
      <c r="K8" s="15">
        <v>14560</v>
      </c>
      <c r="L8" s="15">
        <v>5950</v>
      </c>
      <c r="M8" s="15">
        <v>15290</v>
      </c>
      <c r="N8" s="15">
        <v>3570</v>
      </c>
      <c r="O8" s="15">
        <v>150120</v>
      </c>
      <c r="P8" s="15"/>
      <c r="Q8" s="45">
        <v>2.7338666666666671</v>
      </c>
      <c r="R8" s="45">
        <v>2.7361666666666671</v>
      </c>
      <c r="S8" s="45">
        <v>2.8060333333333336</v>
      </c>
      <c r="T8" s="45">
        <v>2.8544666666666667</v>
      </c>
      <c r="U8" s="45">
        <v>2.9655666666666662</v>
      </c>
      <c r="V8" s="45">
        <v>2.9217333333333335</v>
      </c>
      <c r="W8" s="45">
        <v>2.9058666666666668</v>
      </c>
      <c r="X8" s="45">
        <v>2.8617000000000004</v>
      </c>
      <c r="Y8" s="45">
        <v>2.778</v>
      </c>
      <c r="Z8" s="45">
        <v>2.7086333333333332</v>
      </c>
      <c r="AA8" s="45">
        <v>2.5619000000000001</v>
      </c>
      <c r="AB8" s="45">
        <v>2.5574333333333334</v>
      </c>
      <c r="AC8" s="45">
        <v>2.8172745445326406</v>
      </c>
      <c r="AE8" s="20"/>
      <c r="AF8" s="20"/>
      <c r="AG8" s="16"/>
      <c r="AH8" s="15"/>
      <c r="AI8" s="15"/>
      <c r="AJ8" s="1"/>
    </row>
    <row r="9" spans="1:36">
      <c r="B9" s="28" t="str">
        <f ca="1">IF(RIGHT(OFFSET(B9,-1,0),1)="4",LEFT(OFFSET(B9,-1,0),4)+1&amp;" Q1",LEFT(OFFSET(B9,-1,0),6)&amp;RIGHT(OFFSET(B9,-1,0),1)+1)</f>
        <v>2005 Q3</v>
      </c>
      <c r="C9" s="15">
        <v>7410</v>
      </c>
      <c r="D9" s="15">
        <v>13200</v>
      </c>
      <c r="E9" s="15">
        <v>12280</v>
      </c>
      <c r="F9" s="15">
        <v>6860</v>
      </c>
      <c r="G9" s="15">
        <v>17980</v>
      </c>
      <c r="H9" s="15">
        <v>37190</v>
      </c>
      <c r="I9" s="15">
        <v>15490</v>
      </c>
      <c r="J9" s="15">
        <v>12650</v>
      </c>
      <c r="K9" s="15">
        <v>14350</v>
      </c>
      <c r="L9" s="15">
        <v>6560</v>
      </c>
      <c r="M9" s="15">
        <v>16290</v>
      </c>
      <c r="N9" s="15">
        <v>4100</v>
      </c>
      <c r="O9" s="15">
        <v>165560</v>
      </c>
      <c r="P9" s="15"/>
      <c r="Q9" s="45">
        <v>2.7241</v>
      </c>
      <c r="R9" s="45">
        <v>2.7507333333333333</v>
      </c>
      <c r="S9" s="45">
        <v>2.8033999999999999</v>
      </c>
      <c r="T9" s="45">
        <v>2.8192666666666661</v>
      </c>
      <c r="U9" s="45">
        <v>2.9984999999999999</v>
      </c>
      <c r="V9" s="45">
        <v>2.9631666666666665</v>
      </c>
      <c r="W9" s="45">
        <v>2.9161999999999999</v>
      </c>
      <c r="X9" s="45">
        <v>2.8688666666666669</v>
      </c>
      <c r="Y9" s="45">
        <v>2.7913999999999999</v>
      </c>
      <c r="Z9" s="45">
        <v>2.7342333333333335</v>
      </c>
      <c r="AA9" s="45">
        <v>2.5887333333333338</v>
      </c>
      <c r="AB9" s="45">
        <v>2.6101333333333332</v>
      </c>
      <c r="AC9" s="45">
        <v>2.839189573358567</v>
      </c>
      <c r="AE9" s="20"/>
      <c r="AF9" s="20"/>
      <c r="AG9" s="16"/>
      <c r="AH9" s="15"/>
      <c r="AI9" s="15"/>
      <c r="AJ9" s="15"/>
    </row>
    <row r="10" spans="1:36">
      <c r="A10" s="150"/>
      <c r="B10" s="151" t="str">
        <f t="shared" ref="B10:B77" ca="1" si="0">IF(RIGHT(OFFSET(B10,-1,0),1)="4",LEFT(OFFSET(B10,-1,0),4)+1&amp;" Q1",LEFT(OFFSET(B10,-1,0),6)&amp;RIGHT(OFFSET(B10,-1,0),1)+1)</f>
        <v>2005 Q4</v>
      </c>
      <c r="C10" s="152">
        <v>7490</v>
      </c>
      <c r="D10" s="152">
        <v>13060</v>
      </c>
      <c r="E10" s="152">
        <v>11850</v>
      </c>
      <c r="F10" s="152">
        <v>6600</v>
      </c>
      <c r="G10" s="152">
        <v>16540</v>
      </c>
      <c r="H10" s="152">
        <v>36520</v>
      </c>
      <c r="I10" s="152">
        <v>15300</v>
      </c>
      <c r="J10" s="152">
        <v>12550</v>
      </c>
      <c r="K10" s="152">
        <v>14050</v>
      </c>
      <c r="L10" s="152">
        <v>6400</v>
      </c>
      <c r="M10" s="152">
        <v>15780</v>
      </c>
      <c r="N10" s="152">
        <v>4130</v>
      </c>
      <c r="O10" s="152">
        <v>161330</v>
      </c>
      <c r="P10" s="15"/>
      <c r="Q10" s="153">
        <v>2.7373333333333334</v>
      </c>
      <c r="R10" s="153">
        <v>2.8203</v>
      </c>
      <c r="S10" s="153">
        <v>2.851466666666667</v>
      </c>
      <c r="T10" s="153">
        <v>2.8333999999999997</v>
      </c>
      <c r="U10" s="153">
        <v>3.0329333333333328</v>
      </c>
      <c r="V10" s="153">
        <v>2.9815</v>
      </c>
      <c r="W10" s="153">
        <v>2.9464666666666663</v>
      </c>
      <c r="X10" s="153">
        <v>2.9101999999999997</v>
      </c>
      <c r="Y10" s="153">
        <v>2.8127</v>
      </c>
      <c r="Z10" s="153">
        <v>2.7687000000000004</v>
      </c>
      <c r="AA10" s="153">
        <v>2.6432000000000002</v>
      </c>
      <c r="AB10" s="153">
        <v>2.7086666666666663</v>
      </c>
      <c r="AC10" s="153">
        <v>2.8745576918336351</v>
      </c>
      <c r="AE10" s="20"/>
      <c r="AF10" s="20"/>
      <c r="AG10" s="16"/>
      <c r="AH10" s="15"/>
      <c r="AI10" s="15"/>
      <c r="AJ10" s="15"/>
    </row>
    <row r="11" spans="1:36">
      <c r="B11" s="28" t="str">
        <f t="shared" ca="1" si="0"/>
        <v>2006 Q1</v>
      </c>
      <c r="C11" s="15">
        <v>6140</v>
      </c>
      <c r="D11" s="15">
        <v>10990</v>
      </c>
      <c r="E11" s="15">
        <v>10080</v>
      </c>
      <c r="F11" s="15">
        <v>5580</v>
      </c>
      <c r="G11" s="15">
        <v>15250</v>
      </c>
      <c r="H11" s="15">
        <v>31650</v>
      </c>
      <c r="I11" s="15">
        <v>12920</v>
      </c>
      <c r="J11" s="15">
        <v>10960</v>
      </c>
      <c r="K11" s="15">
        <v>11800</v>
      </c>
      <c r="L11" s="15">
        <v>5280</v>
      </c>
      <c r="M11" s="15">
        <v>11740</v>
      </c>
      <c r="N11" s="15">
        <v>3700</v>
      </c>
      <c r="O11" s="15">
        <v>136790</v>
      </c>
      <c r="P11" s="15"/>
      <c r="Q11" s="45">
        <v>2.7650666666666672</v>
      </c>
      <c r="R11" s="45">
        <v>2.8095666666666665</v>
      </c>
      <c r="S11" s="45">
        <v>2.8441666666666663</v>
      </c>
      <c r="T11" s="45">
        <v>2.8745999999999996</v>
      </c>
      <c r="U11" s="45">
        <v>3.0387666666666662</v>
      </c>
      <c r="V11" s="45">
        <v>2.9971000000000001</v>
      </c>
      <c r="W11" s="45">
        <v>2.9745666666666666</v>
      </c>
      <c r="X11" s="45">
        <v>2.9149666666666665</v>
      </c>
      <c r="Y11" s="45">
        <v>2.8333999999999997</v>
      </c>
      <c r="Z11" s="45">
        <v>2.7795666666666663</v>
      </c>
      <c r="AA11" s="45">
        <v>2.6421999999999999</v>
      </c>
      <c r="AB11" s="45">
        <v>2.7751666666666668</v>
      </c>
      <c r="AC11" s="45">
        <v>2.8919824119463002</v>
      </c>
      <c r="AE11" s="20"/>
      <c r="AF11" s="20"/>
      <c r="AG11" s="16"/>
      <c r="AH11" s="15"/>
      <c r="AI11" s="15"/>
      <c r="AJ11" s="15"/>
    </row>
    <row r="12" spans="1:36">
      <c r="B12" s="28" t="str">
        <f t="shared" ca="1" si="0"/>
        <v>2006 Q2</v>
      </c>
      <c r="C12" s="15">
        <v>8210</v>
      </c>
      <c r="D12" s="15">
        <v>14410</v>
      </c>
      <c r="E12" s="15">
        <v>13330</v>
      </c>
      <c r="F12" s="15">
        <v>7290</v>
      </c>
      <c r="G12" s="15">
        <v>18340</v>
      </c>
      <c r="H12" s="15">
        <v>39980</v>
      </c>
      <c r="I12" s="15">
        <v>16920</v>
      </c>
      <c r="J12" s="15">
        <v>13970</v>
      </c>
      <c r="K12" s="15">
        <v>15970</v>
      </c>
      <c r="L12" s="15">
        <v>7190</v>
      </c>
      <c r="M12" s="15">
        <v>17600</v>
      </c>
      <c r="N12" s="15">
        <v>4700</v>
      </c>
      <c r="O12" s="15">
        <v>178880</v>
      </c>
      <c r="P12" s="15"/>
      <c r="Q12" s="45">
        <v>2.7803999999999998</v>
      </c>
      <c r="R12" s="45">
        <v>2.8317999999999999</v>
      </c>
      <c r="S12" s="45">
        <v>2.8996333333333335</v>
      </c>
      <c r="T12" s="45">
        <v>2.9165333333333332</v>
      </c>
      <c r="U12" s="45">
        <v>3.067766666666667</v>
      </c>
      <c r="V12" s="45">
        <v>3.0491999999999995</v>
      </c>
      <c r="W12" s="45">
        <v>3.0097999999999998</v>
      </c>
      <c r="X12" s="45">
        <v>2.9434333333333331</v>
      </c>
      <c r="Y12" s="45">
        <v>2.8916333333333335</v>
      </c>
      <c r="Z12" s="45">
        <v>2.8111666666666664</v>
      </c>
      <c r="AA12" s="45">
        <v>2.6930666666666667</v>
      </c>
      <c r="AB12" s="45">
        <v>3.0210333333333335</v>
      </c>
      <c r="AC12" s="45">
        <v>2.9335123903288487</v>
      </c>
      <c r="AE12" s="20"/>
      <c r="AF12" s="20"/>
      <c r="AG12" s="16"/>
      <c r="AH12" s="15"/>
      <c r="AI12" s="15"/>
      <c r="AJ12" s="15"/>
    </row>
    <row r="13" spans="1:36">
      <c r="B13" s="28" t="str">
        <f t="shared" ca="1" si="0"/>
        <v>2006 Q3</v>
      </c>
      <c r="C13" s="15">
        <v>8630</v>
      </c>
      <c r="D13" s="15">
        <v>15200</v>
      </c>
      <c r="E13" s="15">
        <v>13810</v>
      </c>
      <c r="F13" s="15">
        <v>7960</v>
      </c>
      <c r="G13" s="15">
        <v>22140</v>
      </c>
      <c r="H13" s="15">
        <v>46750</v>
      </c>
      <c r="I13" s="15">
        <v>19190</v>
      </c>
      <c r="J13" s="15">
        <v>14820</v>
      </c>
      <c r="K13" s="15">
        <v>16910</v>
      </c>
      <c r="L13" s="15">
        <v>7770</v>
      </c>
      <c r="M13" s="15">
        <v>18250</v>
      </c>
      <c r="N13" s="15">
        <v>4510</v>
      </c>
      <c r="O13" s="15">
        <v>196910</v>
      </c>
      <c r="P13" s="15"/>
      <c r="Q13" s="45">
        <v>2.791233333333333</v>
      </c>
      <c r="R13" s="45">
        <v>2.8705333333333338</v>
      </c>
      <c r="S13" s="45">
        <v>2.9128333333333334</v>
      </c>
      <c r="T13" s="45">
        <v>2.9313333333333333</v>
      </c>
      <c r="U13" s="45">
        <v>3.1211000000000002</v>
      </c>
      <c r="V13" s="45">
        <v>3.0622333333333334</v>
      </c>
      <c r="W13" s="45">
        <v>3.032</v>
      </c>
      <c r="X13" s="45">
        <v>2.9853333333333332</v>
      </c>
      <c r="Y13" s="45">
        <v>2.9142666666666663</v>
      </c>
      <c r="Z13" s="45">
        <v>2.8149333333333337</v>
      </c>
      <c r="AA13" s="45">
        <v>2.7215666666666665</v>
      </c>
      <c r="AB13" s="45">
        <v>3.0467666666666666</v>
      </c>
      <c r="AC13" s="45">
        <v>2.9635180683285154</v>
      </c>
      <c r="AE13" s="20"/>
      <c r="AF13" s="20"/>
      <c r="AG13" s="16"/>
      <c r="AH13" s="15"/>
      <c r="AI13" s="15"/>
      <c r="AJ13" s="15"/>
    </row>
    <row r="14" spans="1:36">
      <c r="A14" s="150"/>
      <c r="B14" s="151" t="str">
        <f t="shared" ca="1" si="0"/>
        <v>2006 Q4</v>
      </c>
      <c r="C14" s="152">
        <v>8920</v>
      </c>
      <c r="D14" s="152">
        <v>15600</v>
      </c>
      <c r="E14" s="152">
        <v>14320</v>
      </c>
      <c r="F14" s="152">
        <v>8250</v>
      </c>
      <c r="G14" s="152">
        <v>20430</v>
      </c>
      <c r="H14" s="152">
        <v>44240</v>
      </c>
      <c r="I14" s="152">
        <v>18650</v>
      </c>
      <c r="J14" s="152">
        <v>15230</v>
      </c>
      <c r="K14" s="152">
        <v>17510</v>
      </c>
      <c r="L14" s="152">
        <v>7970</v>
      </c>
      <c r="M14" s="152">
        <v>17500</v>
      </c>
      <c r="N14" s="152">
        <v>4640</v>
      </c>
      <c r="O14" s="152">
        <v>194230</v>
      </c>
      <c r="P14" s="15"/>
      <c r="Q14" s="153">
        <v>2.8427000000000002</v>
      </c>
      <c r="R14" s="153">
        <v>2.9166333333333334</v>
      </c>
      <c r="S14" s="153">
        <v>2.9239999999999999</v>
      </c>
      <c r="T14" s="153">
        <v>2.9530666666666665</v>
      </c>
      <c r="U14" s="153">
        <v>3.1707666666666667</v>
      </c>
      <c r="V14" s="153">
        <v>3.093</v>
      </c>
      <c r="W14" s="153">
        <v>3.0508333333333333</v>
      </c>
      <c r="X14" s="153">
        <v>2.9924333333333331</v>
      </c>
      <c r="Y14" s="153">
        <v>2.9293333333333336</v>
      </c>
      <c r="Z14" s="153">
        <v>2.8346</v>
      </c>
      <c r="AA14" s="153">
        <v>2.7595666666666667</v>
      </c>
      <c r="AB14" s="153">
        <v>3.0218000000000003</v>
      </c>
      <c r="AC14" s="153">
        <v>2.9891481153821151</v>
      </c>
      <c r="AE14" s="20"/>
      <c r="AF14" s="20"/>
      <c r="AG14" s="16"/>
      <c r="AH14" s="15"/>
      <c r="AI14" s="15"/>
      <c r="AJ14" s="15"/>
    </row>
    <row r="15" spans="1:36">
      <c r="B15" s="28" t="str">
        <f t="shared" ca="1" si="0"/>
        <v>2007 Q1</v>
      </c>
      <c r="C15" s="15">
        <v>6740</v>
      </c>
      <c r="D15" s="15">
        <v>11990</v>
      </c>
      <c r="E15" s="15">
        <v>11030</v>
      </c>
      <c r="F15" s="15">
        <v>5970</v>
      </c>
      <c r="G15" s="15">
        <v>17570</v>
      </c>
      <c r="H15" s="15">
        <v>35450</v>
      </c>
      <c r="I15" s="15">
        <v>13780</v>
      </c>
      <c r="J15" s="15">
        <v>11420</v>
      </c>
      <c r="K15" s="15">
        <v>13530</v>
      </c>
      <c r="L15" s="15">
        <v>5840</v>
      </c>
      <c r="M15" s="15">
        <v>12240</v>
      </c>
      <c r="N15" s="15">
        <v>3600</v>
      </c>
      <c r="O15" s="15">
        <v>149740</v>
      </c>
      <c r="P15" s="15"/>
      <c r="Q15" s="45">
        <v>2.8153666666666664</v>
      </c>
      <c r="R15" s="45">
        <v>2.9100999999999999</v>
      </c>
      <c r="S15" s="45">
        <v>2.9171333333333336</v>
      </c>
      <c r="T15" s="45">
        <v>2.9291999999999998</v>
      </c>
      <c r="U15" s="45">
        <v>3.1955000000000005</v>
      </c>
      <c r="V15" s="45">
        <v>3.0844999999999998</v>
      </c>
      <c r="W15" s="45">
        <v>3.0413999999999999</v>
      </c>
      <c r="X15" s="45">
        <v>2.9802999999999997</v>
      </c>
      <c r="Y15" s="45">
        <v>2.9125999999999999</v>
      </c>
      <c r="Z15" s="45">
        <v>2.8607333333333336</v>
      </c>
      <c r="AA15" s="45">
        <v>2.7566000000000002</v>
      </c>
      <c r="AB15" s="45">
        <v>3.0153999999999996</v>
      </c>
      <c r="AC15" s="45">
        <v>2.9886787716589693</v>
      </c>
      <c r="AE15" s="20"/>
      <c r="AF15" s="20"/>
      <c r="AG15" s="16"/>
      <c r="AH15" s="15"/>
      <c r="AI15" s="15"/>
      <c r="AJ15" s="15"/>
    </row>
    <row r="16" spans="1:36">
      <c r="B16" s="28" t="str">
        <f t="shared" ca="1" si="0"/>
        <v>2007 Q2</v>
      </c>
      <c r="C16" s="15">
        <v>8620</v>
      </c>
      <c r="D16" s="15">
        <v>14210</v>
      </c>
      <c r="E16" s="15">
        <v>13010</v>
      </c>
      <c r="F16" s="15">
        <v>7230</v>
      </c>
      <c r="G16" s="15">
        <v>18700</v>
      </c>
      <c r="H16" s="15">
        <v>39730</v>
      </c>
      <c r="I16" s="15">
        <v>15950</v>
      </c>
      <c r="J16" s="15">
        <v>13010</v>
      </c>
      <c r="K16" s="15">
        <v>15730</v>
      </c>
      <c r="L16" s="15">
        <v>6860</v>
      </c>
      <c r="M16" s="15">
        <v>18270</v>
      </c>
      <c r="N16" s="15">
        <v>3870</v>
      </c>
      <c r="O16" s="15">
        <v>175770</v>
      </c>
      <c r="P16" s="15"/>
      <c r="Q16" s="45">
        <v>2.8379333333333334</v>
      </c>
      <c r="R16" s="45">
        <v>2.922166666666667</v>
      </c>
      <c r="S16" s="45">
        <v>2.9491666666666667</v>
      </c>
      <c r="T16" s="45">
        <v>2.9923333333333333</v>
      </c>
      <c r="U16" s="45">
        <v>3.2205666666666666</v>
      </c>
      <c r="V16" s="45">
        <v>3.1111666666666671</v>
      </c>
      <c r="W16" s="45">
        <v>3.0772999999999997</v>
      </c>
      <c r="X16" s="45">
        <v>3.0033666666666665</v>
      </c>
      <c r="Y16" s="45">
        <v>2.9395000000000002</v>
      </c>
      <c r="Z16" s="45">
        <v>2.8686333333333334</v>
      </c>
      <c r="AA16" s="45">
        <v>2.7845</v>
      </c>
      <c r="AB16" s="45">
        <v>3.1234999999999999</v>
      </c>
      <c r="AC16" s="45">
        <v>3.0076583006148248</v>
      </c>
      <c r="AE16" s="20"/>
      <c r="AF16" s="20"/>
      <c r="AG16" s="16"/>
      <c r="AH16" s="15"/>
      <c r="AI16" s="15"/>
      <c r="AJ16" s="15"/>
    </row>
    <row r="17" spans="1:36">
      <c r="B17" s="28" t="str">
        <f t="shared" ca="1" si="0"/>
        <v>2007 Q3</v>
      </c>
      <c r="C17" s="15">
        <v>8360</v>
      </c>
      <c r="D17" s="15">
        <v>13820</v>
      </c>
      <c r="E17" s="15">
        <v>12950</v>
      </c>
      <c r="F17" s="15">
        <v>7300</v>
      </c>
      <c r="G17" s="15">
        <v>20620</v>
      </c>
      <c r="H17" s="15">
        <v>43000</v>
      </c>
      <c r="I17" s="15">
        <v>16750</v>
      </c>
      <c r="J17" s="15">
        <v>13680</v>
      </c>
      <c r="K17" s="15">
        <v>16280</v>
      </c>
      <c r="L17" s="15">
        <v>7010</v>
      </c>
      <c r="M17" s="15">
        <v>18450</v>
      </c>
      <c r="N17" s="15">
        <v>2950</v>
      </c>
      <c r="O17" s="15">
        <v>181670</v>
      </c>
      <c r="P17" s="15"/>
      <c r="Q17" s="45">
        <v>2.8326000000000007</v>
      </c>
      <c r="R17" s="45">
        <v>2.9070666666666667</v>
      </c>
      <c r="S17" s="45">
        <v>2.928433333333333</v>
      </c>
      <c r="T17" s="45">
        <v>2.9581333333333331</v>
      </c>
      <c r="U17" s="45">
        <v>3.2468333333333335</v>
      </c>
      <c r="V17" s="45">
        <v>3.1191333333333335</v>
      </c>
      <c r="W17" s="45">
        <v>3.0649999999999999</v>
      </c>
      <c r="X17" s="45">
        <v>2.9742333333333328</v>
      </c>
      <c r="Y17" s="45">
        <v>2.9085000000000001</v>
      </c>
      <c r="Z17" s="45">
        <v>2.8532333333333333</v>
      </c>
      <c r="AA17" s="45">
        <v>2.8233000000000001</v>
      </c>
      <c r="AB17" s="45">
        <v>3.1461666666666663</v>
      </c>
      <c r="AC17" s="45">
        <v>3.0098026307865453</v>
      </c>
      <c r="AE17" s="20"/>
      <c r="AF17" s="20"/>
      <c r="AG17" s="16"/>
      <c r="AH17" s="15"/>
      <c r="AI17" s="15"/>
      <c r="AJ17" s="15"/>
    </row>
    <row r="18" spans="1:36">
      <c r="A18" s="150"/>
      <c r="B18" s="151" t="str">
        <f t="shared" ca="1" si="0"/>
        <v>2007 Q4</v>
      </c>
      <c r="C18" s="152">
        <v>6890</v>
      </c>
      <c r="D18" s="152">
        <v>11330</v>
      </c>
      <c r="E18" s="152">
        <v>10480</v>
      </c>
      <c r="F18" s="152">
        <v>5740</v>
      </c>
      <c r="G18" s="152">
        <v>14960</v>
      </c>
      <c r="H18" s="152">
        <v>33080</v>
      </c>
      <c r="I18" s="152">
        <v>12830</v>
      </c>
      <c r="J18" s="152">
        <v>10920</v>
      </c>
      <c r="K18" s="152">
        <v>12660</v>
      </c>
      <c r="L18" s="152">
        <v>5660</v>
      </c>
      <c r="M18" s="152">
        <v>15330</v>
      </c>
      <c r="N18" s="152">
        <v>1860</v>
      </c>
      <c r="O18" s="152">
        <v>142180</v>
      </c>
      <c r="P18" s="15"/>
      <c r="Q18" s="153">
        <v>2.8483333333333332</v>
      </c>
      <c r="R18" s="153">
        <v>2.9020333333333332</v>
      </c>
      <c r="S18" s="153">
        <v>2.9098666666666664</v>
      </c>
      <c r="T18" s="153">
        <v>2.9628000000000001</v>
      </c>
      <c r="U18" s="153">
        <v>3.2382666666666666</v>
      </c>
      <c r="V18" s="153">
        <v>3.1231666666666666</v>
      </c>
      <c r="W18" s="153">
        <v>3.0752666666666664</v>
      </c>
      <c r="X18" s="153">
        <v>2.9995999999999996</v>
      </c>
      <c r="Y18" s="153">
        <v>2.9365999999999999</v>
      </c>
      <c r="Z18" s="153">
        <v>2.8687666666666671</v>
      </c>
      <c r="AA18" s="153">
        <v>2.8013999999999997</v>
      </c>
      <c r="AB18" s="153">
        <v>2.9408333333333334</v>
      </c>
      <c r="AC18" s="153">
        <v>3.0047203796630186</v>
      </c>
      <c r="AE18" s="20"/>
      <c r="AF18" s="20"/>
      <c r="AG18" s="16"/>
      <c r="AH18" s="15"/>
      <c r="AI18" s="15"/>
      <c r="AJ18" s="15"/>
    </row>
    <row r="19" spans="1:36">
      <c r="B19" s="28" t="str">
        <f t="shared" ca="1" si="0"/>
        <v>2008 Q1</v>
      </c>
      <c r="C19" s="15">
        <v>3840</v>
      </c>
      <c r="D19" s="15">
        <v>6620</v>
      </c>
      <c r="E19" s="15">
        <v>6280</v>
      </c>
      <c r="F19" s="15">
        <v>3380</v>
      </c>
      <c r="G19" s="15">
        <v>10250</v>
      </c>
      <c r="H19" s="15">
        <v>20220</v>
      </c>
      <c r="I19" s="15">
        <v>7900</v>
      </c>
      <c r="J19" s="15">
        <v>6750</v>
      </c>
      <c r="K19" s="15">
        <v>7690</v>
      </c>
      <c r="L19" s="15">
        <v>3440</v>
      </c>
      <c r="M19" s="15">
        <v>9400</v>
      </c>
      <c r="N19" s="15">
        <v>1290</v>
      </c>
      <c r="O19" s="15">
        <v>87340</v>
      </c>
      <c r="P19" s="15"/>
      <c r="Q19" s="45">
        <v>2.7942666666666667</v>
      </c>
      <c r="R19" s="45">
        <v>2.8724333333333334</v>
      </c>
      <c r="S19" s="45">
        <v>2.8805666666666667</v>
      </c>
      <c r="T19" s="45">
        <v>2.9194999999999998</v>
      </c>
      <c r="U19" s="45">
        <v>3.2082999999999999</v>
      </c>
      <c r="V19" s="45">
        <v>3.0835333333333335</v>
      </c>
      <c r="W19" s="45">
        <v>3.0244666666666666</v>
      </c>
      <c r="X19" s="45">
        <v>2.9585666666666666</v>
      </c>
      <c r="Y19" s="45">
        <v>2.8656000000000001</v>
      </c>
      <c r="Z19" s="45">
        <v>2.8018333333333332</v>
      </c>
      <c r="AA19" s="45">
        <v>2.7746999999999997</v>
      </c>
      <c r="AB19" s="45">
        <v>2.9358</v>
      </c>
      <c r="AC19" s="45">
        <v>2.9673206449543073</v>
      </c>
      <c r="AE19" s="20"/>
      <c r="AF19" s="20"/>
      <c r="AG19" s="16"/>
      <c r="AH19" s="15"/>
      <c r="AI19" s="15"/>
      <c r="AJ19" s="15"/>
    </row>
    <row r="20" spans="1:36">
      <c r="B20" s="28" t="str">
        <f t="shared" ca="1" si="0"/>
        <v>2008 Q2</v>
      </c>
      <c r="C20" s="15">
        <v>4230</v>
      </c>
      <c r="D20" s="15">
        <v>7140</v>
      </c>
      <c r="E20" s="15">
        <v>6690</v>
      </c>
      <c r="F20" s="15">
        <v>3620</v>
      </c>
      <c r="G20" s="15">
        <v>9260</v>
      </c>
      <c r="H20" s="15">
        <v>20460</v>
      </c>
      <c r="I20" s="15">
        <v>8410</v>
      </c>
      <c r="J20" s="15">
        <v>6930</v>
      </c>
      <c r="K20" s="15">
        <v>7690</v>
      </c>
      <c r="L20" s="15">
        <v>3700</v>
      </c>
      <c r="M20" s="15">
        <v>11700</v>
      </c>
      <c r="N20" s="15">
        <v>1300</v>
      </c>
      <c r="O20" s="15">
        <v>91430</v>
      </c>
      <c r="P20" s="15"/>
      <c r="Q20" s="45">
        <v>2.7580333333333336</v>
      </c>
      <c r="R20" s="45">
        <v>2.8450333333333333</v>
      </c>
      <c r="S20" s="45">
        <v>2.8340333333333336</v>
      </c>
      <c r="T20" s="45">
        <v>2.9277333333333329</v>
      </c>
      <c r="U20" s="45">
        <v>3.186633333333333</v>
      </c>
      <c r="V20" s="45">
        <v>3.0676000000000001</v>
      </c>
      <c r="W20" s="45">
        <v>2.9945666666666662</v>
      </c>
      <c r="X20" s="45">
        <v>2.8855</v>
      </c>
      <c r="Y20" s="45">
        <v>2.8664000000000001</v>
      </c>
      <c r="Z20" s="45">
        <v>2.8016666666666663</v>
      </c>
      <c r="AA20" s="45">
        <v>2.7746333333333335</v>
      </c>
      <c r="AB20" s="45">
        <v>2.8363999999999998</v>
      </c>
      <c r="AC20" s="45">
        <v>2.9358530825687752</v>
      </c>
      <c r="AE20" s="20"/>
      <c r="AF20" s="20"/>
      <c r="AG20" s="16"/>
      <c r="AH20" s="15"/>
      <c r="AI20" s="15"/>
      <c r="AJ20" s="15"/>
    </row>
    <row r="21" spans="1:36">
      <c r="B21" s="28" t="str">
        <f t="shared" ca="1" si="0"/>
        <v>2008 Q3</v>
      </c>
      <c r="C21" s="15">
        <v>3370</v>
      </c>
      <c r="D21" s="15">
        <v>5760</v>
      </c>
      <c r="E21" s="15">
        <v>5450</v>
      </c>
      <c r="F21" s="15">
        <v>3090</v>
      </c>
      <c r="G21" s="15">
        <v>7950</v>
      </c>
      <c r="H21" s="15">
        <v>17340</v>
      </c>
      <c r="I21" s="15">
        <v>6940</v>
      </c>
      <c r="J21" s="15">
        <v>5770</v>
      </c>
      <c r="K21" s="15">
        <v>6520</v>
      </c>
      <c r="L21" s="15">
        <v>2970</v>
      </c>
      <c r="M21" s="15">
        <v>9390</v>
      </c>
      <c r="N21" s="15">
        <v>1170</v>
      </c>
      <c r="O21" s="15">
        <v>75980</v>
      </c>
      <c r="P21" s="15"/>
      <c r="Q21" s="45">
        <v>2.6342000000000003</v>
      </c>
      <c r="R21" s="45">
        <v>2.7526333333333333</v>
      </c>
      <c r="S21" s="45">
        <v>2.7596666666666665</v>
      </c>
      <c r="T21" s="45">
        <v>2.8325333333333327</v>
      </c>
      <c r="U21" s="45">
        <v>3.1185333333333332</v>
      </c>
      <c r="V21" s="45">
        <v>2.9639000000000002</v>
      </c>
      <c r="W21" s="45">
        <v>2.9013333333333331</v>
      </c>
      <c r="X21" s="45">
        <v>2.7975666666666665</v>
      </c>
      <c r="Y21" s="45">
        <v>2.7699666666666665</v>
      </c>
      <c r="Z21" s="45">
        <v>2.7035</v>
      </c>
      <c r="AA21" s="45">
        <v>2.710433333333333</v>
      </c>
      <c r="AB21" s="45">
        <v>2.8699666666666666</v>
      </c>
      <c r="AC21" s="45">
        <v>2.851046469879492</v>
      </c>
      <c r="AE21" s="20"/>
      <c r="AF21" s="20"/>
      <c r="AG21" s="16"/>
      <c r="AH21" s="15"/>
      <c r="AI21" s="15"/>
      <c r="AJ21" s="15"/>
    </row>
    <row r="22" spans="1:36">
      <c r="A22" s="150"/>
      <c r="B22" s="151" t="str">
        <f t="shared" ca="1" si="0"/>
        <v>2008 Q4</v>
      </c>
      <c r="C22" s="152">
        <v>2910</v>
      </c>
      <c r="D22" s="152">
        <v>4850</v>
      </c>
      <c r="E22" s="152">
        <v>4740</v>
      </c>
      <c r="F22" s="152">
        <v>2840</v>
      </c>
      <c r="G22" s="152">
        <v>6000</v>
      </c>
      <c r="H22" s="152">
        <v>14080</v>
      </c>
      <c r="I22" s="152">
        <v>5930</v>
      </c>
      <c r="J22" s="152">
        <v>4840</v>
      </c>
      <c r="K22" s="152">
        <v>5380</v>
      </c>
      <c r="L22" s="152">
        <v>2760</v>
      </c>
      <c r="M22" s="152">
        <v>7160</v>
      </c>
      <c r="N22" s="152">
        <v>1080</v>
      </c>
      <c r="O22" s="152">
        <v>62800</v>
      </c>
      <c r="P22" s="15"/>
      <c r="Q22" s="153">
        <v>2.5728333333333331</v>
      </c>
      <c r="R22" s="153">
        <v>2.6904333333333335</v>
      </c>
      <c r="S22" s="153">
        <v>2.6717333333333335</v>
      </c>
      <c r="T22" s="153">
        <v>2.7746333333333335</v>
      </c>
      <c r="U22" s="153">
        <v>2.9788999999999999</v>
      </c>
      <c r="V22" s="153">
        <v>2.8902999999999999</v>
      </c>
      <c r="W22" s="153">
        <v>2.8406000000000002</v>
      </c>
      <c r="X22" s="153">
        <v>2.7302</v>
      </c>
      <c r="Y22" s="153">
        <v>2.6980666666666671</v>
      </c>
      <c r="Z22" s="153">
        <v>2.6182666666666665</v>
      </c>
      <c r="AA22" s="153">
        <v>2.6225999999999998</v>
      </c>
      <c r="AB22" s="153">
        <v>2.7484000000000002</v>
      </c>
      <c r="AC22" s="153">
        <v>2.7685221142537171</v>
      </c>
      <c r="AE22" s="20"/>
      <c r="AF22" s="20"/>
      <c r="AG22" s="16"/>
      <c r="AH22" s="15"/>
      <c r="AI22" s="15"/>
      <c r="AJ22" s="15"/>
    </row>
    <row r="23" spans="1:36">
      <c r="B23" s="28" t="str">
        <f t="shared" ca="1" si="0"/>
        <v>2009 Q1</v>
      </c>
      <c r="C23" s="15">
        <v>2110</v>
      </c>
      <c r="D23" s="15">
        <v>3340</v>
      </c>
      <c r="E23" s="15">
        <v>3350</v>
      </c>
      <c r="F23" s="15">
        <v>2100</v>
      </c>
      <c r="G23" s="15">
        <v>4790</v>
      </c>
      <c r="H23" s="15">
        <v>10910</v>
      </c>
      <c r="I23" s="15">
        <v>4540</v>
      </c>
      <c r="J23" s="15">
        <v>3550</v>
      </c>
      <c r="K23" s="15">
        <v>4010</v>
      </c>
      <c r="L23" s="15">
        <v>1880</v>
      </c>
      <c r="M23" s="15">
        <v>4610</v>
      </c>
      <c r="N23" s="15">
        <v>810</v>
      </c>
      <c r="O23" s="15">
        <v>46180</v>
      </c>
      <c r="P23" s="15"/>
      <c r="Q23" s="45">
        <v>2.4858333333333333</v>
      </c>
      <c r="R23" s="45">
        <v>2.5523666666666669</v>
      </c>
      <c r="S23" s="45">
        <v>2.6025666666666667</v>
      </c>
      <c r="T23" s="45">
        <v>2.6592666666666669</v>
      </c>
      <c r="U23" s="45">
        <v>2.9663000000000004</v>
      </c>
      <c r="V23" s="45">
        <v>2.8376666666666668</v>
      </c>
      <c r="W23" s="45">
        <v>2.778866666666667</v>
      </c>
      <c r="X23" s="45">
        <v>2.6204666666666667</v>
      </c>
      <c r="Y23" s="45">
        <v>2.5836666666666668</v>
      </c>
      <c r="Z23" s="45">
        <v>2.5147999999999997</v>
      </c>
      <c r="AA23" s="45">
        <v>2.5304666666666669</v>
      </c>
      <c r="AB23" s="45">
        <v>2.6986666666666665</v>
      </c>
      <c r="AC23" s="45">
        <v>2.697544608921119</v>
      </c>
      <c r="AE23" s="20"/>
      <c r="AF23" s="20"/>
      <c r="AG23" s="16"/>
      <c r="AH23" s="15"/>
      <c r="AI23" s="15"/>
      <c r="AJ23" s="15"/>
    </row>
    <row r="24" spans="1:36">
      <c r="B24" s="28" t="str">
        <f t="shared" ca="1" si="0"/>
        <v>2009 Q2</v>
      </c>
      <c r="C24" s="15">
        <v>2970</v>
      </c>
      <c r="D24" s="15">
        <v>5180</v>
      </c>
      <c r="E24" s="15">
        <v>5250</v>
      </c>
      <c r="F24" s="15">
        <v>3190</v>
      </c>
      <c r="G24" s="15">
        <v>6730</v>
      </c>
      <c r="H24" s="15">
        <v>16990</v>
      </c>
      <c r="I24" s="15">
        <v>7300</v>
      </c>
      <c r="J24" s="15">
        <v>5000</v>
      </c>
      <c r="K24" s="15">
        <v>5850</v>
      </c>
      <c r="L24" s="15">
        <v>2730</v>
      </c>
      <c r="M24" s="15">
        <v>7050</v>
      </c>
      <c r="N24" s="15">
        <v>1180</v>
      </c>
      <c r="O24" s="15">
        <v>69690</v>
      </c>
      <c r="P24" s="15"/>
      <c r="Q24" s="45">
        <v>2.4643999999999999</v>
      </c>
      <c r="R24" s="45">
        <v>2.5944666666666669</v>
      </c>
      <c r="S24" s="45">
        <v>2.5658999999999996</v>
      </c>
      <c r="T24" s="45">
        <v>2.6653000000000002</v>
      </c>
      <c r="U24" s="45">
        <v>2.9980333333333333</v>
      </c>
      <c r="V24" s="45">
        <v>2.8793666666666664</v>
      </c>
      <c r="W24" s="45">
        <v>2.8026999999999997</v>
      </c>
      <c r="X24" s="45">
        <v>2.6488</v>
      </c>
      <c r="Y24" s="45">
        <v>2.5863</v>
      </c>
      <c r="Z24" s="45">
        <v>2.5422333333333333</v>
      </c>
      <c r="AA24" s="45">
        <v>2.5641666666666665</v>
      </c>
      <c r="AB24" s="45">
        <v>2.7588333333333335</v>
      </c>
      <c r="AC24" s="45">
        <v>2.7208015428460208</v>
      </c>
      <c r="AE24" s="20"/>
      <c r="AF24" s="20"/>
      <c r="AG24" s="16"/>
      <c r="AH24" s="15"/>
      <c r="AI24" s="15"/>
      <c r="AJ24" s="15"/>
    </row>
    <row r="25" spans="1:36">
      <c r="B25" s="28" t="str">
        <f t="shared" ca="1" si="0"/>
        <v>2009 Q3</v>
      </c>
      <c r="C25" s="15">
        <v>3690</v>
      </c>
      <c r="D25" s="15">
        <v>6440</v>
      </c>
      <c r="E25" s="15">
        <v>6470</v>
      </c>
      <c r="F25" s="15">
        <v>4200</v>
      </c>
      <c r="G25" s="15">
        <v>10060</v>
      </c>
      <c r="H25" s="15">
        <v>23870</v>
      </c>
      <c r="I25" s="15">
        <v>9640</v>
      </c>
      <c r="J25" s="15">
        <v>6890</v>
      </c>
      <c r="K25" s="15">
        <v>7190</v>
      </c>
      <c r="L25" s="15">
        <v>3670</v>
      </c>
      <c r="M25" s="15">
        <v>8120</v>
      </c>
      <c r="N25" s="15">
        <v>1400</v>
      </c>
      <c r="O25" s="15">
        <v>91940</v>
      </c>
      <c r="P25" s="15"/>
      <c r="Q25" s="45">
        <v>2.5076000000000001</v>
      </c>
      <c r="R25" s="45">
        <v>2.6349999999999998</v>
      </c>
      <c r="S25" s="45">
        <v>2.6046999999999998</v>
      </c>
      <c r="T25" s="45">
        <v>2.7088333333333332</v>
      </c>
      <c r="U25" s="45">
        <v>3.0565333333333329</v>
      </c>
      <c r="V25" s="45">
        <v>2.9308666666666667</v>
      </c>
      <c r="W25" s="45">
        <v>2.8195666666666668</v>
      </c>
      <c r="X25" s="45">
        <v>2.6717666666666666</v>
      </c>
      <c r="Y25" s="45">
        <v>2.5919333333333334</v>
      </c>
      <c r="Z25" s="45">
        <v>2.5507666666666666</v>
      </c>
      <c r="AA25" s="45">
        <v>2.5657999999999999</v>
      </c>
      <c r="AB25" s="45">
        <v>2.7067666666666668</v>
      </c>
      <c r="AC25" s="45">
        <v>2.7639309319793361</v>
      </c>
      <c r="AE25" s="20"/>
      <c r="AF25" s="20"/>
      <c r="AG25" s="16"/>
      <c r="AH25" s="15"/>
      <c r="AI25" s="15"/>
      <c r="AJ25" s="15"/>
    </row>
    <row r="26" spans="1:36">
      <c r="A26" s="150"/>
      <c r="B26" s="151" t="str">
        <f t="shared" ca="1" si="0"/>
        <v>2009 Q4</v>
      </c>
      <c r="C26" s="152">
        <v>3950</v>
      </c>
      <c r="D26" s="152">
        <v>7450</v>
      </c>
      <c r="E26" s="152">
        <v>7520</v>
      </c>
      <c r="F26" s="152">
        <v>4460</v>
      </c>
      <c r="G26" s="152">
        <v>10350</v>
      </c>
      <c r="H26" s="152">
        <v>26030</v>
      </c>
      <c r="I26" s="152">
        <v>10640</v>
      </c>
      <c r="J26" s="152">
        <v>7440</v>
      </c>
      <c r="K26" s="152">
        <v>8340</v>
      </c>
      <c r="L26" s="152">
        <v>3910</v>
      </c>
      <c r="M26" s="152">
        <v>8620</v>
      </c>
      <c r="N26" s="152">
        <v>1450</v>
      </c>
      <c r="O26" s="152">
        <v>100510</v>
      </c>
      <c r="P26" s="15"/>
      <c r="Q26" s="153">
        <v>2.5566666666666666</v>
      </c>
      <c r="R26" s="153">
        <v>2.6436999999999995</v>
      </c>
      <c r="S26" s="153">
        <v>2.6394666666666668</v>
      </c>
      <c r="T26" s="153">
        <v>2.7069666666666663</v>
      </c>
      <c r="U26" s="153">
        <v>3.0662333333333329</v>
      </c>
      <c r="V26" s="153">
        <v>2.9565000000000001</v>
      </c>
      <c r="W26" s="153">
        <v>2.8688666666666669</v>
      </c>
      <c r="X26" s="153">
        <v>2.7200333333333333</v>
      </c>
      <c r="Y26" s="153">
        <v>2.6661333333333332</v>
      </c>
      <c r="Z26" s="153">
        <v>2.6141999999999999</v>
      </c>
      <c r="AA26" s="153">
        <v>2.5885666666666665</v>
      </c>
      <c r="AB26" s="153">
        <v>2.7690666666666668</v>
      </c>
      <c r="AC26" s="153">
        <v>2.7936779325427334</v>
      </c>
      <c r="AE26" s="20"/>
      <c r="AF26" s="20"/>
      <c r="AG26" s="16"/>
      <c r="AH26" s="15"/>
      <c r="AI26" s="15"/>
      <c r="AJ26" s="15"/>
    </row>
    <row r="27" spans="1:36">
      <c r="B27" s="28" t="str">
        <f t="shared" ca="1" si="0"/>
        <v>2010 Q1</v>
      </c>
      <c r="C27" s="15">
        <v>2780</v>
      </c>
      <c r="D27" s="15">
        <v>4820</v>
      </c>
      <c r="E27" s="15">
        <v>4840</v>
      </c>
      <c r="F27" s="15">
        <v>2970</v>
      </c>
      <c r="G27" s="15">
        <v>8330</v>
      </c>
      <c r="H27" s="15">
        <v>17540</v>
      </c>
      <c r="I27" s="15">
        <v>6560</v>
      </c>
      <c r="J27" s="15">
        <v>5020</v>
      </c>
      <c r="K27" s="15">
        <v>5380</v>
      </c>
      <c r="L27" s="15">
        <v>2730</v>
      </c>
      <c r="M27" s="15">
        <v>5710</v>
      </c>
      <c r="N27" s="15">
        <v>1120</v>
      </c>
      <c r="O27" s="15">
        <v>68020</v>
      </c>
      <c r="P27" s="15"/>
      <c r="Q27" s="45">
        <v>2.5724999999999998</v>
      </c>
      <c r="R27" s="45">
        <v>2.6908333333333339</v>
      </c>
      <c r="S27" s="45">
        <v>2.690633333333333</v>
      </c>
      <c r="T27" s="45">
        <v>2.7251333333333334</v>
      </c>
      <c r="U27" s="45">
        <v>3.1035666666666661</v>
      </c>
      <c r="V27" s="45">
        <v>2.9824333333333328</v>
      </c>
      <c r="W27" s="45">
        <v>2.9072999999999998</v>
      </c>
      <c r="X27" s="45">
        <v>2.7732000000000006</v>
      </c>
      <c r="Y27" s="45">
        <v>2.6941999999999999</v>
      </c>
      <c r="Z27" s="45">
        <v>2.6554666666666669</v>
      </c>
      <c r="AA27" s="45">
        <v>2.6171000000000002</v>
      </c>
      <c r="AB27" s="45">
        <v>2.9120000000000004</v>
      </c>
      <c r="AC27" s="45">
        <v>2.8371805280388505</v>
      </c>
      <c r="AE27" s="20"/>
      <c r="AF27" s="20"/>
      <c r="AG27" s="16"/>
      <c r="AH27" s="15"/>
      <c r="AI27" s="15"/>
      <c r="AJ27" s="15"/>
    </row>
    <row r="28" spans="1:36" ht="10.5" customHeight="1">
      <c r="B28" s="28" t="str">
        <f t="shared" ca="1" si="0"/>
        <v>2010 Q2</v>
      </c>
      <c r="C28" s="15">
        <v>3520</v>
      </c>
      <c r="D28" s="15">
        <v>6190</v>
      </c>
      <c r="E28" s="15">
        <v>6050</v>
      </c>
      <c r="F28" s="15">
        <v>3660</v>
      </c>
      <c r="G28" s="15">
        <v>9090</v>
      </c>
      <c r="H28" s="15">
        <v>20780</v>
      </c>
      <c r="I28" s="15">
        <v>8600</v>
      </c>
      <c r="J28" s="15">
        <v>6180</v>
      </c>
      <c r="K28" s="15">
        <v>6820</v>
      </c>
      <c r="L28" s="15">
        <v>3640</v>
      </c>
      <c r="M28" s="15">
        <v>7800</v>
      </c>
      <c r="N28" s="15">
        <v>1320</v>
      </c>
      <c r="O28" s="15">
        <v>83930</v>
      </c>
      <c r="P28" s="15"/>
      <c r="Q28" s="45">
        <v>2.6329999999999996</v>
      </c>
      <c r="R28" s="45">
        <v>2.7087000000000003</v>
      </c>
      <c r="S28" s="45">
        <v>2.7285333333333335</v>
      </c>
      <c r="T28" s="45">
        <v>2.8664666666666663</v>
      </c>
      <c r="U28" s="45">
        <v>3.1436666666666664</v>
      </c>
      <c r="V28" s="45">
        <v>3.0366</v>
      </c>
      <c r="W28" s="45">
        <v>2.9317666666666669</v>
      </c>
      <c r="X28" s="45">
        <v>2.7803333333333331</v>
      </c>
      <c r="Y28" s="45">
        <v>2.7418666666666667</v>
      </c>
      <c r="Z28" s="45">
        <v>2.6791666666666667</v>
      </c>
      <c r="AA28" s="45">
        <v>2.6662000000000003</v>
      </c>
      <c r="AB28" s="45">
        <v>2.7823000000000007</v>
      </c>
      <c r="AC28" s="45">
        <v>2.868262818886762</v>
      </c>
      <c r="AE28" s="20"/>
      <c r="AF28" s="20"/>
      <c r="AG28" s="16"/>
      <c r="AH28" s="15"/>
      <c r="AI28" s="15"/>
      <c r="AJ28" s="15"/>
    </row>
    <row r="29" spans="1:36">
      <c r="B29" s="28" t="str">
        <f t="shared" ca="1" si="0"/>
        <v>2010 Q3</v>
      </c>
      <c r="C29" s="15">
        <v>3910</v>
      </c>
      <c r="D29" s="15">
        <v>6770</v>
      </c>
      <c r="E29" s="15">
        <v>6830</v>
      </c>
      <c r="F29" s="15">
        <v>4210</v>
      </c>
      <c r="G29" s="15">
        <v>11010</v>
      </c>
      <c r="H29" s="15">
        <v>24540</v>
      </c>
      <c r="I29" s="15">
        <v>9550</v>
      </c>
      <c r="J29" s="15">
        <v>7210</v>
      </c>
      <c r="K29" s="15">
        <v>7440</v>
      </c>
      <c r="L29" s="15">
        <v>3780</v>
      </c>
      <c r="M29" s="15">
        <v>8250</v>
      </c>
      <c r="N29" s="15">
        <v>1340</v>
      </c>
      <c r="O29" s="15">
        <v>95120</v>
      </c>
      <c r="P29" s="15"/>
      <c r="Q29" s="45">
        <v>2.5894333333333335</v>
      </c>
      <c r="R29" s="45">
        <v>2.6879333333333335</v>
      </c>
      <c r="S29" s="45">
        <v>2.7113666666666667</v>
      </c>
      <c r="T29" s="45">
        <v>2.8114333333333335</v>
      </c>
      <c r="U29" s="45">
        <v>3.1496999999999997</v>
      </c>
      <c r="V29" s="45">
        <v>3.0342666666666669</v>
      </c>
      <c r="W29" s="45">
        <v>2.9382999999999999</v>
      </c>
      <c r="X29" s="45">
        <v>2.7778333333333336</v>
      </c>
      <c r="Y29" s="45">
        <v>2.733166666666667</v>
      </c>
      <c r="Z29" s="45">
        <v>2.6480999999999999</v>
      </c>
      <c r="AA29" s="45">
        <v>2.6547333333333336</v>
      </c>
      <c r="AB29" s="45">
        <v>2.7326333333333337</v>
      </c>
      <c r="AC29" s="45">
        <v>2.8647008425030918</v>
      </c>
      <c r="AE29" s="20"/>
      <c r="AF29" s="20"/>
      <c r="AG29" s="16"/>
      <c r="AH29" s="15"/>
      <c r="AI29" s="15"/>
      <c r="AJ29" s="15"/>
    </row>
    <row r="30" spans="1:36">
      <c r="A30" s="150"/>
      <c r="B30" s="151" t="str">
        <f t="shared" ca="1" si="0"/>
        <v>2010 Q4</v>
      </c>
      <c r="C30" s="152">
        <v>3500</v>
      </c>
      <c r="D30" s="152">
        <v>6060</v>
      </c>
      <c r="E30" s="152">
        <v>6130</v>
      </c>
      <c r="F30" s="152">
        <v>3610</v>
      </c>
      <c r="G30" s="152">
        <v>8780</v>
      </c>
      <c r="H30" s="152">
        <v>20850</v>
      </c>
      <c r="I30" s="152">
        <v>8270</v>
      </c>
      <c r="J30" s="152">
        <v>6220</v>
      </c>
      <c r="K30" s="152">
        <v>6770</v>
      </c>
      <c r="L30" s="152">
        <v>3640</v>
      </c>
      <c r="M30" s="152">
        <v>7020</v>
      </c>
      <c r="N30" s="152">
        <v>1080</v>
      </c>
      <c r="O30" s="152">
        <v>82140</v>
      </c>
      <c r="P30" s="15"/>
      <c r="Q30" s="153">
        <v>2.5912333333333333</v>
      </c>
      <c r="R30" s="153">
        <v>2.7119</v>
      </c>
      <c r="S30" s="153">
        <v>2.6921666666666666</v>
      </c>
      <c r="T30" s="153">
        <v>2.847</v>
      </c>
      <c r="U30" s="153">
        <v>3.1788000000000003</v>
      </c>
      <c r="V30" s="153">
        <v>3.0380666666666669</v>
      </c>
      <c r="W30" s="153">
        <v>2.9206333333333334</v>
      </c>
      <c r="X30" s="153">
        <v>2.8134000000000001</v>
      </c>
      <c r="Y30" s="153">
        <v>2.7075666666666667</v>
      </c>
      <c r="Z30" s="153">
        <v>2.6690333333333331</v>
      </c>
      <c r="AA30" s="153">
        <v>2.6545666666666667</v>
      </c>
      <c r="AB30" s="153">
        <v>2.8224</v>
      </c>
      <c r="AC30" s="153">
        <v>2.8670127887724632</v>
      </c>
      <c r="AE30" s="20"/>
      <c r="AF30" s="20"/>
      <c r="AG30" s="16"/>
      <c r="AH30" s="15"/>
      <c r="AI30" s="15"/>
      <c r="AJ30" s="15"/>
    </row>
    <row r="31" spans="1:36">
      <c r="B31" s="28" t="str">
        <f t="shared" ca="1" si="0"/>
        <v>2011 Q1</v>
      </c>
      <c r="C31" s="15">
        <v>2540</v>
      </c>
      <c r="D31" s="15">
        <v>4250</v>
      </c>
      <c r="E31" s="15">
        <v>4400</v>
      </c>
      <c r="F31" s="15">
        <v>2610</v>
      </c>
      <c r="G31" s="15">
        <v>7360</v>
      </c>
      <c r="H31" s="15">
        <v>14870</v>
      </c>
      <c r="I31" s="15">
        <v>5620</v>
      </c>
      <c r="J31" s="15">
        <v>4420</v>
      </c>
      <c r="K31" s="15">
        <v>4940</v>
      </c>
      <c r="L31" s="15">
        <v>2550</v>
      </c>
      <c r="M31" s="15">
        <v>4890</v>
      </c>
      <c r="N31" s="15">
        <v>780</v>
      </c>
      <c r="O31" s="15">
        <v>59380</v>
      </c>
      <c r="P31" s="15"/>
      <c r="Q31" s="45">
        <v>2.5431666666666666</v>
      </c>
      <c r="R31" s="45">
        <v>2.6818333333333335</v>
      </c>
      <c r="S31" s="45">
        <v>2.7133666666666669</v>
      </c>
      <c r="T31" s="45">
        <v>2.7791666666666668</v>
      </c>
      <c r="U31" s="45">
        <v>3.1884999999999999</v>
      </c>
      <c r="V31" s="45">
        <v>3.0495000000000001</v>
      </c>
      <c r="W31" s="45">
        <v>2.9629666666666665</v>
      </c>
      <c r="X31" s="45">
        <v>2.7736666666666667</v>
      </c>
      <c r="Y31" s="45">
        <v>2.6959</v>
      </c>
      <c r="Z31" s="45">
        <v>2.7067666666666668</v>
      </c>
      <c r="AA31" s="45">
        <v>2.6025333333333331</v>
      </c>
      <c r="AB31" s="45">
        <v>2.7109666666666663</v>
      </c>
      <c r="AC31" s="45">
        <v>2.8675609777883548</v>
      </c>
      <c r="AE31" s="20"/>
      <c r="AF31" s="20"/>
      <c r="AG31" s="16"/>
      <c r="AH31" s="15"/>
      <c r="AI31" s="15"/>
      <c r="AJ31" s="15"/>
    </row>
    <row r="32" spans="1:36">
      <c r="B32" s="28" t="str">
        <f t="shared" ca="1" si="0"/>
        <v>2011 Q2</v>
      </c>
      <c r="C32" s="15">
        <v>3330</v>
      </c>
      <c r="D32" s="15">
        <v>5430</v>
      </c>
      <c r="E32" s="15">
        <v>5590</v>
      </c>
      <c r="F32" s="15">
        <v>3270</v>
      </c>
      <c r="G32" s="15">
        <v>7860</v>
      </c>
      <c r="H32" s="15">
        <v>18080</v>
      </c>
      <c r="I32" s="15">
        <v>7420</v>
      </c>
      <c r="J32" s="15">
        <v>5700</v>
      </c>
      <c r="K32" s="15">
        <v>6170</v>
      </c>
      <c r="L32" s="15">
        <v>3180</v>
      </c>
      <c r="M32" s="15">
        <v>6920</v>
      </c>
      <c r="N32" s="15">
        <v>970</v>
      </c>
      <c r="O32" s="15">
        <v>74080</v>
      </c>
      <c r="P32" s="15"/>
      <c r="Q32" s="45">
        <v>2.6080666666666663</v>
      </c>
      <c r="R32" s="45">
        <v>2.6957</v>
      </c>
      <c r="S32" s="45">
        <v>2.704333333333333</v>
      </c>
      <c r="T32" s="45">
        <v>2.8071999999999999</v>
      </c>
      <c r="U32" s="45">
        <v>3.1949000000000001</v>
      </c>
      <c r="V32" s="45">
        <v>3.0531000000000001</v>
      </c>
      <c r="W32" s="45">
        <v>2.9638666666666666</v>
      </c>
      <c r="X32" s="45">
        <v>2.7793666666666668</v>
      </c>
      <c r="Y32" s="45">
        <v>2.7180333333333331</v>
      </c>
      <c r="Z32" s="45">
        <v>2.6511666666666667</v>
      </c>
      <c r="AA32" s="45">
        <v>2.6534999999999997</v>
      </c>
      <c r="AB32" s="45">
        <v>2.7771333333333335</v>
      </c>
      <c r="AC32" s="45">
        <v>2.8680972636846129</v>
      </c>
      <c r="AE32" s="20"/>
      <c r="AF32" s="20"/>
      <c r="AG32" s="16"/>
      <c r="AH32" s="15"/>
      <c r="AI32" s="15"/>
      <c r="AJ32" s="15"/>
    </row>
    <row r="33" spans="1:36">
      <c r="B33" s="28" t="str">
        <f t="shared" ca="1" si="0"/>
        <v>2011 Q3</v>
      </c>
      <c r="C33" s="15">
        <v>3710</v>
      </c>
      <c r="D33" s="15">
        <v>6360</v>
      </c>
      <c r="E33" s="15">
        <v>6420</v>
      </c>
      <c r="F33" s="15">
        <v>3950</v>
      </c>
      <c r="G33" s="15">
        <v>10250</v>
      </c>
      <c r="H33" s="15">
        <v>22600</v>
      </c>
      <c r="I33" s="15">
        <v>8690</v>
      </c>
      <c r="J33" s="15">
        <v>6550</v>
      </c>
      <c r="K33" s="15">
        <v>7200</v>
      </c>
      <c r="L33" s="15">
        <v>3680</v>
      </c>
      <c r="M33" s="15">
        <v>7580</v>
      </c>
      <c r="N33" s="15">
        <v>1050</v>
      </c>
      <c r="O33" s="15">
        <v>88220</v>
      </c>
      <c r="P33" s="15"/>
      <c r="Q33" s="45">
        <v>2.5939999999999999</v>
      </c>
      <c r="R33" s="45">
        <v>2.7182666666666666</v>
      </c>
      <c r="S33" s="45">
        <v>2.7136666666666667</v>
      </c>
      <c r="T33" s="45">
        <v>2.8483000000000001</v>
      </c>
      <c r="U33" s="45">
        <v>3.2196333333333329</v>
      </c>
      <c r="V33" s="45">
        <v>3.0882666666666663</v>
      </c>
      <c r="W33" s="45">
        <v>2.9567999999999999</v>
      </c>
      <c r="X33" s="45">
        <v>2.8078333333333334</v>
      </c>
      <c r="Y33" s="45">
        <v>2.7516999999999996</v>
      </c>
      <c r="Z33" s="45">
        <v>2.7007333333333334</v>
      </c>
      <c r="AA33" s="45">
        <v>2.6529333333333334</v>
      </c>
      <c r="AB33" s="45">
        <v>2.7789999999999999</v>
      </c>
      <c r="AC33" s="45">
        <v>2.8993335399606708</v>
      </c>
      <c r="AE33" s="20"/>
      <c r="AF33" s="20"/>
      <c r="AG33" s="16"/>
      <c r="AH33" s="15"/>
      <c r="AI33" s="15"/>
      <c r="AJ33" s="15"/>
    </row>
    <row r="34" spans="1:36">
      <c r="A34" s="150"/>
      <c r="B34" s="151" t="str">
        <f t="shared" ca="1" si="0"/>
        <v>2011 Q4</v>
      </c>
      <c r="C34" s="152">
        <v>3510</v>
      </c>
      <c r="D34" s="152">
        <v>6080</v>
      </c>
      <c r="E34" s="152">
        <v>6230</v>
      </c>
      <c r="F34" s="152">
        <v>3860</v>
      </c>
      <c r="G34" s="152">
        <v>8880</v>
      </c>
      <c r="H34" s="152">
        <v>21130</v>
      </c>
      <c r="I34" s="152">
        <v>8290</v>
      </c>
      <c r="J34" s="152">
        <v>6610</v>
      </c>
      <c r="K34" s="152">
        <v>6930</v>
      </c>
      <c r="L34" s="152">
        <v>3670</v>
      </c>
      <c r="M34" s="152">
        <v>6980</v>
      </c>
      <c r="N34" s="152">
        <v>1050</v>
      </c>
      <c r="O34" s="152">
        <v>83360</v>
      </c>
      <c r="P34" s="15"/>
      <c r="Q34" s="153">
        <v>2.6463666666666668</v>
      </c>
      <c r="R34" s="153">
        <v>2.7250999999999999</v>
      </c>
      <c r="S34" s="153">
        <v>2.7731666666666666</v>
      </c>
      <c r="T34" s="153">
        <v>2.8742666666666667</v>
      </c>
      <c r="U34" s="153">
        <v>3.2365333333333335</v>
      </c>
      <c r="V34" s="153">
        <v>3.1278666666666672</v>
      </c>
      <c r="W34" s="153">
        <v>3.0136666666666669</v>
      </c>
      <c r="X34" s="153">
        <v>2.8473333333333333</v>
      </c>
      <c r="Y34" s="153">
        <v>2.7646000000000002</v>
      </c>
      <c r="Z34" s="153">
        <v>2.7133000000000003</v>
      </c>
      <c r="AA34" s="153">
        <v>2.6667000000000001</v>
      </c>
      <c r="AB34" s="153">
        <v>2.7152333333333334</v>
      </c>
      <c r="AC34" s="153">
        <v>2.9251600320669673</v>
      </c>
      <c r="AE34" s="20"/>
      <c r="AF34" s="20"/>
      <c r="AG34" s="16"/>
      <c r="AH34" s="15"/>
      <c r="AI34" s="15"/>
      <c r="AJ34" s="15"/>
    </row>
    <row r="35" spans="1:36">
      <c r="B35" s="28" t="str">
        <f t="shared" ca="1" si="0"/>
        <v>2012 Q1</v>
      </c>
      <c r="C35" s="15">
        <v>2860</v>
      </c>
      <c r="D35" s="15">
        <v>4940</v>
      </c>
      <c r="E35" s="15">
        <v>5160</v>
      </c>
      <c r="F35" s="15">
        <v>3110</v>
      </c>
      <c r="G35" s="15">
        <v>8090</v>
      </c>
      <c r="H35" s="15">
        <v>17750</v>
      </c>
      <c r="I35" s="15">
        <v>7040</v>
      </c>
      <c r="J35" s="15">
        <v>5320</v>
      </c>
      <c r="K35" s="15">
        <v>5840</v>
      </c>
      <c r="L35" s="15">
        <v>2910</v>
      </c>
      <c r="M35" s="15">
        <v>5420</v>
      </c>
      <c r="N35" s="15">
        <v>840</v>
      </c>
      <c r="O35" s="15">
        <v>69450</v>
      </c>
      <c r="P35" s="15"/>
      <c r="Q35" s="45">
        <v>2.6249333333333333</v>
      </c>
      <c r="R35" s="45">
        <v>2.7419333333333333</v>
      </c>
      <c r="S35" s="45">
        <v>2.7514000000000003</v>
      </c>
      <c r="T35" s="45">
        <v>2.8983000000000003</v>
      </c>
      <c r="U35" s="45">
        <v>3.3023333333333333</v>
      </c>
      <c r="V35" s="45">
        <v>3.1338333333333335</v>
      </c>
      <c r="W35" s="45">
        <v>3.0514333333333332</v>
      </c>
      <c r="X35" s="45">
        <v>2.868233333333333</v>
      </c>
      <c r="Y35" s="45">
        <v>2.7617666666666665</v>
      </c>
      <c r="Z35" s="45">
        <v>2.7166333333333337</v>
      </c>
      <c r="AA35" s="45">
        <v>2.6382333333333334</v>
      </c>
      <c r="AB35" s="45">
        <v>2.7611333333333334</v>
      </c>
      <c r="AC35" s="45">
        <v>2.9442794786331876</v>
      </c>
      <c r="AE35" s="20"/>
      <c r="AF35" s="20"/>
      <c r="AG35" s="16"/>
      <c r="AH35" s="15"/>
      <c r="AI35" s="15"/>
      <c r="AJ35" s="15"/>
    </row>
    <row r="36" spans="1:36">
      <c r="B36" s="28" t="str">
        <f t="shared" ca="1" si="0"/>
        <v>2012 Q2</v>
      </c>
      <c r="C36" s="15">
        <v>3340</v>
      </c>
      <c r="D36" s="15">
        <v>5660</v>
      </c>
      <c r="E36" s="15">
        <v>5930</v>
      </c>
      <c r="F36" s="15">
        <v>3560</v>
      </c>
      <c r="G36" s="15">
        <v>8610</v>
      </c>
      <c r="H36" s="15">
        <v>19330</v>
      </c>
      <c r="I36" s="15">
        <v>7710</v>
      </c>
      <c r="J36" s="15">
        <v>6020</v>
      </c>
      <c r="K36" s="15">
        <v>6480</v>
      </c>
      <c r="L36" s="15">
        <v>3400</v>
      </c>
      <c r="M36" s="15">
        <v>7440</v>
      </c>
      <c r="N36" s="15">
        <v>870</v>
      </c>
      <c r="O36" s="15">
        <v>78510</v>
      </c>
      <c r="P36" s="15"/>
      <c r="Q36" s="45">
        <v>2.6533000000000002</v>
      </c>
      <c r="R36" s="45">
        <v>2.7563</v>
      </c>
      <c r="S36" s="45">
        <v>2.7785333333333333</v>
      </c>
      <c r="T36" s="45">
        <v>2.8701333333333334</v>
      </c>
      <c r="U36" s="45">
        <v>3.2312333333333334</v>
      </c>
      <c r="V36" s="45">
        <v>3.1183000000000001</v>
      </c>
      <c r="W36" s="45">
        <v>3.0530666666666666</v>
      </c>
      <c r="X36" s="45">
        <v>2.8285666666666671</v>
      </c>
      <c r="Y36" s="45">
        <v>2.798</v>
      </c>
      <c r="Z36" s="45">
        <v>2.7263000000000002</v>
      </c>
      <c r="AA36" s="45">
        <v>2.6721666666666661</v>
      </c>
      <c r="AB36" s="45">
        <v>2.5735666666666668</v>
      </c>
      <c r="AC36" s="45">
        <v>2.9265681523923912</v>
      </c>
      <c r="AE36" s="20"/>
      <c r="AF36" s="20"/>
      <c r="AG36" s="16"/>
      <c r="AH36" s="15"/>
      <c r="AI36" s="15"/>
      <c r="AJ36" s="15"/>
    </row>
    <row r="37" spans="1:36">
      <c r="B37" s="28" t="str">
        <f t="shared" ca="1" si="0"/>
        <v>2012 Q3</v>
      </c>
      <c r="C37" s="15">
        <v>3520</v>
      </c>
      <c r="D37" s="15">
        <v>6050</v>
      </c>
      <c r="E37" s="15">
        <v>6180</v>
      </c>
      <c r="F37" s="15">
        <v>3690</v>
      </c>
      <c r="G37" s="15">
        <v>9940</v>
      </c>
      <c r="H37" s="15">
        <v>22670</v>
      </c>
      <c r="I37" s="15">
        <v>8500</v>
      </c>
      <c r="J37" s="15">
        <v>6430</v>
      </c>
      <c r="K37" s="15">
        <v>6960</v>
      </c>
      <c r="L37" s="15">
        <v>3430</v>
      </c>
      <c r="M37" s="15">
        <v>7090</v>
      </c>
      <c r="N37" s="15">
        <v>980</v>
      </c>
      <c r="O37" s="15">
        <v>85630</v>
      </c>
      <c r="P37" s="15"/>
      <c r="Q37" s="45">
        <v>2.5729333333333333</v>
      </c>
      <c r="R37" s="45">
        <v>2.7271000000000001</v>
      </c>
      <c r="S37" s="45">
        <v>2.7462333333333331</v>
      </c>
      <c r="T37" s="45">
        <v>2.8650333333333333</v>
      </c>
      <c r="U37" s="45">
        <v>3.2152666666666665</v>
      </c>
      <c r="V37" s="45">
        <v>3.0899333333333332</v>
      </c>
      <c r="W37" s="45">
        <v>2.9708333333333332</v>
      </c>
      <c r="X37" s="45">
        <v>2.8653</v>
      </c>
      <c r="Y37" s="45">
        <v>2.7109000000000001</v>
      </c>
      <c r="Z37" s="45">
        <v>2.7410666666666668</v>
      </c>
      <c r="AA37" s="45">
        <v>2.6438000000000001</v>
      </c>
      <c r="AB37" s="45">
        <v>2.7032666666666665</v>
      </c>
      <c r="AC37" s="45">
        <v>2.9072442237401446</v>
      </c>
      <c r="AE37" s="20"/>
      <c r="AF37" s="20"/>
      <c r="AG37" s="16"/>
      <c r="AH37" s="15"/>
      <c r="AI37" s="15"/>
      <c r="AJ37" s="15"/>
    </row>
    <row r="38" spans="1:36">
      <c r="A38" s="150"/>
      <c r="B38" s="151" t="str">
        <f t="shared" ca="1" si="0"/>
        <v>2012 Q4</v>
      </c>
      <c r="C38" s="152">
        <v>3670</v>
      </c>
      <c r="D38" s="152">
        <v>6220</v>
      </c>
      <c r="E38" s="152">
        <v>6330</v>
      </c>
      <c r="F38" s="152">
        <v>3750</v>
      </c>
      <c r="G38" s="152">
        <v>9250</v>
      </c>
      <c r="H38" s="152">
        <v>21110</v>
      </c>
      <c r="I38" s="152">
        <v>8080</v>
      </c>
      <c r="J38" s="152">
        <v>6460</v>
      </c>
      <c r="K38" s="152">
        <v>6990</v>
      </c>
      <c r="L38" s="152">
        <v>3470</v>
      </c>
      <c r="M38" s="152">
        <v>6960</v>
      </c>
      <c r="N38" s="152">
        <v>940</v>
      </c>
      <c r="O38" s="152">
        <v>83370</v>
      </c>
      <c r="P38" s="15"/>
      <c r="Q38" s="153">
        <v>2.5960666666666667</v>
      </c>
      <c r="R38" s="153">
        <v>2.6899333333333328</v>
      </c>
      <c r="S38" s="153">
        <v>2.7530999999999999</v>
      </c>
      <c r="T38" s="153">
        <v>2.8294666666666668</v>
      </c>
      <c r="U38" s="153">
        <v>3.2262666666666671</v>
      </c>
      <c r="V38" s="153">
        <v>3.0764</v>
      </c>
      <c r="W38" s="153">
        <v>3.0059333333333331</v>
      </c>
      <c r="X38" s="153">
        <v>2.8267666666666664</v>
      </c>
      <c r="Y38" s="153">
        <v>2.7009333333333334</v>
      </c>
      <c r="Z38" s="153">
        <v>2.7124333333333333</v>
      </c>
      <c r="AA38" s="153">
        <v>2.6534</v>
      </c>
      <c r="AB38" s="153">
        <v>2.6673999999999993</v>
      </c>
      <c r="AC38" s="153">
        <v>2.8939091401562682</v>
      </c>
      <c r="AE38" s="20"/>
      <c r="AF38" s="20"/>
      <c r="AG38" s="16"/>
      <c r="AH38" s="15"/>
      <c r="AI38" s="15"/>
      <c r="AJ38" s="15"/>
    </row>
    <row r="39" spans="1:36">
      <c r="B39" s="28" t="str">
        <f t="shared" ca="1" si="0"/>
        <v>2013 Q1</v>
      </c>
      <c r="C39" s="15">
        <v>2620</v>
      </c>
      <c r="D39" s="15">
        <v>4580</v>
      </c>
      <c r="E39" s="15">
        <v>4570</v>
      </c>
      <c r="F39" s="15">
        <v>2660</v>
      </c>
      <c r="G39" s="15">
        <v>7420</v>
      </c>
      <c r="H39" s="15">
        <v>15500</v>
      </c>
      <c r="I39" s="15">
        <v>6020</v>
      </c>
      <c r="J39" s="15">
        <v>4840</v>
      </c>
      <c r="K39" s="15">
        <v>5280</v>
      </c>
      <c r="L39" s="15">
        <v>2420</v>
      </c>
      <c r="M39" s="15">
        <v>5180</v>
      </c>
      <c r="N39" s="15">
        <v>750</v>
      </c>
      <c r="O39" s="15">
        <v>61940</v>
      </c>
      <c r="P39" s="15"/>
      <c r="Q39" s="45">
        <v>2.5551999999999997</v>
      </c>
      <c r="R39" s="45">
        <v>2.6694333333333335</v>
      </c>
      <c r="S39" s="45">
        <v>2.6873666666666671</v>
      </c>
      <c r="T39" s="45">
        <v>2.8778666666666672</v>
      </c>
      <c r="U39" s="45">
        <v>3.2377000000000002</v>
      </c>
      <c r="V39" s="45">
        <v>3.0629333333333335</v>
      </c>
      <c r="W39" s="45">
        <v>2.9366333333333334</v>
      </c>
      <c r="X39" s="45">
        <v>2.7574000000000001</v>
      </c>
      <c r="Y39" s="45">
        <v>2.6499333333333333</v>
      </c>
      <c r="Z39" s="45">
        <v>2.6463999999999999</v>
      </c>
      <c r="AA39" s="45">
        <v>2.5741000000000001</v>
      </c>
      <c r="AB39" s="45">
        <v>2.6069333333333335</v>
      </c>
      <c r="AC39" s="45">
        <v>2.8626007514981477</v>
      </c>
      <c r="AE39" s="20"/>
      <c r="AF39" s="20"/>
      <c r="AG39" s="16"/>
      <c r="AH39" s="15"/>
      <c r="AI39" s="15"/>
      <c r="AJ39" s="15"/>
    </row>
    <row r="40" spans="1:36">
      <c r="B40" s="28" t="str">
        <f t="shared" ca="1" si="0"/>
        <v>2013 Q2</v>
      </c>
      <c r="C40" s="15">
        <v>3440</v>
      </c>
      <c r="D40" s="15">
        <v>5860</v>
      </c>
      <c r="E40" s="15">
        <v>6040</v>
      </c>
      <c r="F40" s="15">
        <v>3240</v>
      </c>
      <c r="G40" s="15">
        <v>8010</v>
      </c>
      <c r="H40" s="15">
        <v>18400</v>
      </c>
      <c r="I40" s="15">
        <v>7280</v>
      </c>
      <c r="J40" s="15">
        <v>5890</v>
      </c>
      <c r="K40" s="15">
        <v>6470</v>
      </c>
      <c r="L40" s="15">
        <v>3070</v>
      </c>
      <c r="M40" s="15">
        <v>7340</v>
      </c>
      <c r="N40" s="15">
        <v>900</v>
      </c>
      <c r="O40" s="15">
        <v>76080</v>
      </c>
      <c r="P40" s="15"/>
      <c r="Q40" s="45">
        <v>2.5600666666666667</v>
      </c>
      <c r="R40" s="45">
        <v>2.6431999999999998</v>
      </c>
      <c r="S40" s="45">
        <v>2.7180999999999997</v>
      </c>
      <c r="T40" s="45">
        <v>2.8398333333333334</v>
      </c>
      <c r="U40" s="45">
        <v>3.2159666666666666</v>
      </c>
      <c r="V40" s="45">
        <v>3.0614000000000003</v>
      </c>
      <c r="W40" s="45">
        <v>2.9687000000000001</v>
      </c>
      <c r="X40" s="45">
        <v>2.7730999999999999</v>
      </c>
      <c r="Y40" s="45">
        <v>2.6798000000000002</v>
      </c>
      <c r="Z40" s="45">
        <v>2.6614333333333335</v>
      </c>
      <c r="AA40" s="45">
        <v>2.5848</v>
      </c>
      <c r="AB40" s="45">
        <v>2.3801666666666672</v>
      </c>
      <c r="AC40" s="45">
        <v>2.8514240385318055</v>
      </c>
      <c r="AE40" s="20"/>
      <c r="AF40" s="20"/>
      <c r="AG40" s="16"/>
      <c r="AH40" s="15"/>
      <c r="AI40" s="15"/>
      <c r="AJ40" s="15"/>
    </row>
    <row r="41" spans="1:36">
      <c r="B41" s="28" t="str">
        <f t="shared" ca="1" si="0"/>
        <v>2013 Q3</v>
      </c>
      <c r="C41" s="15">
        <v>3660</v>
      </c>
      <c r="D41" s="15">
        <v>6730</v>
      </c>
      <c r="E41" s="15">
        <v>6790</v>
      </c>
      <c r="F41" s="15">
        <v>3960</v>
      </c>
      <c r="G41" s="15">
        <v>10230</v>
      </c>
      <c r="H41" s="15">
        <v>23580</v>
      </c>
      <c r="I41" s="15">
        <v>9080</v>
      </c>
      <c r="J41" s="15">
        <v>6700</v>
      </c>
      <c r="K41" s="15">
        <v>7460</v>
      </c>
      <c r="L41" s="15">
        <v>3440</v>
      </c>
      <c r="M41" s="15">
        <v>8010</v>
      </c>
      <c r="N41" s="15">
        <v>1080</v>
      </c>
      <c r="O41" s="15">
        <v>90890</v>
      </c>
      <c r="P41" s="15"/>
      <c r="Q41" s="45">
        <v>2.5799333333333334</v>
      </c>
      <c r="R41" s="45">
        <v>2.6877</v>
      </c>
      <c r="S41" s="45">
        <v>2.7177666666666664</v>
      </c>
      <c r="T41" s="45">
        <v>2.9122000000000003</v>
      </c>
      <c r="U41" s="45">
        <v>3.2882333333333338</v>
      </c>
      <c r="V41" s="45">
        <v>3.1153999999999997</v>
      </c>
      <c r="W41" s="45">
        <v>2.9805666666666668</v>
      </c>
      <c r="X41" s="45">
        <v>2.8342333333333336</v>
      </c>
      <c r="Y41" s="45">
        <v>2.6998333333333329</v>
      </c>
      <c r="Z41" s="45">
        <v>2.6834333333333333</v>
      </c>
      <c r="AA41" s="45">
        <v>2.6434333333333333</v>
      </c>
      <c r="AB41" s="45">
        <v>2.4577666666666667</v>
      </c>
      <c r="AC41" s="45">
        <v>2.9076700344685631</v>
      </c>
      <c r="AE41" s="20"/>
      <c r="AF41" s="20"/>
      <c r="AG41" s="16"/>
      <c r="AH41" s="15"/>
      <c r="AI41" s="15"/>
      <c r="AJ41" s="15"/>
    </row>
    <row r="42" spans="1:36">
      <c r="A42" s="150"/>
      <c r="B42" s="151" t="str">
        <f t="shared" ca="1" si="0"/>
        <v>2013 Q4</v>
      </c>
      <c r="C42" s="152">
        <v>3980</v>
      </c>
      <c r="D42" s="152">
        <v>7140</v>
      </c>
      <c r="E42" s="152">
        <v>7450</v>
      </c>
      <c r="F42" s="152">
        <v>4160</v>
      </c>
      <c r="G42" s="152">
        <v>9960</v>
      </c>
      <c r="H42" s="152">
        <v>23730</v>
      </c>
      <c r="I42" s="152">
        <v>9610</v>
      </c>
      <c r="J42" s="152">
        <v>7240</v>
      </c>
      <c r="K42" s="152">
        <v>7870</v>
      </c>
      <c r="L42" s="152">
        <v>3880</v>
      </c>
      <c r="M42" s="152">
        <v>8410</v>
      </c>
      <c r="N42" s="152">
        <v>1120</v>
      </c>
      <c r="O42" s="152">
        <v>94700</v>
      </c>
      <c r="P42" s="15"/>
      <c r="Q42" s="153">
        <v>2.6431</v>
      </c>
      <c r="R42" s="153">
        <v>2.7255333333333334</v>
      </c>
      <c r="S42" s="153">
        <v>2.8014666666666668</v>
      </c>
      <c r="T42" s="153">
        <v>2.9617333333333331</v>
      </c>
      <c r="U42" s="153">
        <v>3.3881000000000001</v>
      </c>
      <c r="V42" s="153">
        <v>3.1991000000000001</v>
      </c>
      <c r="W42" s="153">
        <v>3.0604</v>
      </c>
      <c r="X42" s="153">
        <v>2.8666333333333331</v>
      </c>
      <c r="Y42" s="153">
        <v>2.7691333333333339</v>
      </c>
      <c r="Z42" s="153">
        <v>2.7376999999999998</v>
      </c>
      <c r="AA42" s="153">
        <v>2.6454666666666666</v>
      </c>
      <c r="AB42" s="153">
        <v>2.4817333333333331</v>
      </c>
      <c r="AC42" s="153">
        <v>2.9652007229435688</v>
      </c>
      <c r="AE42" s="20"/>
      <c r="AF42" s="20"/>
      <c r="AG42" s="16"/>
      <c r="AH42" s="15"/>
      <c r="AI42" s="15"/>
      <c r="AJ42" s="15"/>
    </row>
    <row r="43" spans="1:36">
      <c r="B43" s="28" t="str">
        <f t="shared" ca="1" si="0"/>
        <v>2014 Q1</v>
      </c>
      <c r="C43" s="15">
        <v>3080</v>
      </c>
      <c r="D43" s="15">
        <v>5690</v>
      </c>
      <c r="E43" s="15">
        <v>5830</v>
      </c>
      <c r="F43" s="15">
        <v>3390</v>
      </c>
      <c r="G43" s="15">
        <v>8480</v>
      </c>
      <c r="H43" s="15">
        <v>19290</v>
      </c>
      <c r="I43" s="15">
        <v>7490</v>
      </c>
      <c r="J43" s="15">
        <v>5870</v>
      </c>
      <c r="K43" s="15">
        <v>6520</v>
      </c>
      <c r="L43" s="15">
        <v>2890</v>
      </c>
      <c r="M43" s="15">
        <v>6110</v>
      </c>
      <c r="N43" s="15">
        <v>1030</v>
      </c>
      <c r="O43" s="15">
        <v>75790</v>
      </c>
      <c r="P43" s="15"/>
      <c r="Q43" s="45">
        <v>2.6562333333333332</v>
      </c>
      <c r="R43" s="45">
        <v>2.7756333333333334</v>
      </c>
      <c r="S43" s="45">
        <v>2.8115666666666672</v>
      </c>
      <c r="T43" s="45">
        <v>2.9762</v>
      </c>
      <c r="U43" s="45">
        <v>3.4414333333333329</v>
      </c>
      <c r="V43" s="45">
        <v>3.2463666666666668</v>
      </c>
      <c r="W43" s="45">
        <v>3.0900999999999996</v>
      </c>
      <c r="X43" s="45">
        <v>2.8805000000000001</v>
      </c>
      <c r="Y43" s="45">
        <v>2.7823333333333338</v>
      </c>
      <c r="Z43" s="45">
        <v>2.7361</v>
      </c>
      <c r="AA43" s="45">
        <v>2.6496</v>
      </c>
      <c r="AB43" s="45">
        <v>2.4842</v>
      </c>
      <c r="AC43" s="45">
        <v>3.0008545067932269</v>
      </c>
      <c r="AE43" s="20"/>
      <c r="AF43" s="20"/>
      <c r="AG43" s="16"/>
      <c r="AH43" s="15"/>
      <c r="AI43" s="15"/>
      <c r="AJ43" s="15"/>
    </row>
    <row r="44" spans="1:36">
      <c r="B44" s="28" t="str">
        <f t="shared" ca="1" si="0"/>
        <v>2014 Q2</v>
      </c>
      <c r="C44" s="15">
        <v>3800</v>
      </c>
      <c r="D44" s="15">
        <v>6870</v>
      </c>
      <c r="E44" s="15">
        <v>7220</v>
      </c>
      <c r="F44" s="15">
        <v>3950</v>
      </c>
      <c r="G44" s="15">
        <v>8610</v>
      </c>
      <c r="H44" s="15">
        <v>21730</v>
      </c>
      <c r="I44" s="15">
        <v>8780</v>
      </c>
      <c r="J44" s="15">
        <v>6830</v>
      </c>
      <c r="K44" s="15">
        <v>7620</v>
      </c>
      <c r="L44" s="15">
        <v>3360</v>
      </c>
      <c r="M44" s="15">
        <v>8270</v>
      </c>
      <c r="N44" s="15">
        <v>1270</v>
      </c>
      <c r="O44" s="15">
        <v>88490</v>
      </c>
      <c r="P44" s="15"/>
      <c r="Q44" s="45">
        <v>2.7022666666666666</v>
      </c>
      <c r="R44" s="45">
        <v>2.8152666666666666</v>
      </c>
      <c r="S44" s="45">
        <v>2.8712999999999997</v>
      </c>
      <c r="T44" s="45">
        <v>3.0631000000000004</v>
      </c>
      <c r="U44" s="45">
        <v>3.5274999999999999</v>
      </c>
      <c r="V44" s="45">
        <v>3.3023000000000002</v>
      </c>
      <c r="W44" s="45">
        <v>3.152333333333333</v>
      </c>
      <c r="X44" s="45">
        <v>2.9249666666666667</v>
      </c>
      <c r="Y44" s="45">
        <v>2.8366666666666664</v>
      </c>
      <c r="Z44" s="45">
        <v>2.788933333333333</v>
      </c>
      <c r="AA44" s="45">
        <v>2.678466666666667</v>
      </c>
      <c r="AB44" s="45">
        <v>2.5617333333333332</v>
      </c>
      <c r="AC44" s="45">
        <v>3.0412962352138382</v>
      </c>
      <c r="AE44" s="20"/>
      <c r="AF44" s="20"/>
      <c r="AG44" s="16"/>
      <c r="AH44" s="15"/>
      <c r="AI44" s="15"/>
      <c r="AJ44" s="15"/>
    </row>
    <row r="45" spans="1:36">
      <c r="B45" s="28" t="str">
        <f t="shared" ca="1" si="0"/>
        <v>2014 Q3</v>
      </c>
      <c r="C45" s="15">
        <v>3840</v>
      </c>
      <c r="D45" s="15">
        <v>7150</v>
      </c>
      <c r="E45" s="15">
        <v>7690</v>
      </c>
      <c r="F45" s="15">
        <v>4330</v>
      </c>
      <c r="G45" s="15">
        <v>9850</v>
      </c>
      <c r="H45" s="15">
        <v>25060</v>
      </c>
      <c r="I45" s="15">
        <v>9480</v>
      </c>
      <c r="J45" s="15">
        <v>7590</v>
      </c>
      <c r="K45" s="15">
        <v>8420</v>
      </c>
      <c r="L45" s="15">
        <v>3630</v>
      </c>
      <c r="M45" s="15">
        <v>8300</v>
      </c>
      <c r="N45" s="15">
        <v>1410</v>
      </c>
      <c r="O45" s="15">
        <v>96880</v>
      </c>
      <c r="P45" s="15"/>
      <c r="Q45" s="45">
        <v>2.6229</v>
      </c>
      <c r="R45" s="45">
        <v>2.7557666666666667</v>
      </c>
      <c r="S45" s="45">
        <v>2.8119333333333336</v>
      </c>
      <c r="T45" s="45">
        <v>3.0109333333333335</v>
      </c>
      <c r="U45" s="45">
        <v>3.5828333333333333</v>
      </c>
      <c r="V45" s="45">
        <v>3.2819000000000003</v>
      </c>
      <c r="W45" s="45">
        <v>3.0977000000000001</v>
      </c>
      <c r="X45" s="45">
        <v>2.8858333333333337</v>
      </c>
      <c r="Y45" s="45">
        <v>2.7799666666666667</v>
      </c>
      <c r="Z45" s="45">
        <v>2.7650000000000001</v>
      </c>
      <c r="AA45" s="45">
        <v>2.6398333333333333</v>
      </c>
      <c r="AB45" s="45">
        <v>2.4553333333333334</v>
      </c>
      <c r="AC45" s="45">
        <v>3.0186208539588422</v>
      </c>
      <c r="AE45" s="20"/>
      <c r="AF45" s="20"/>
      <c r="AG45" s="16"/>
      <c r="AH45" s="15"/>
      <c r="AI45" s="15"/>
      <c r="AJ45" s="15"/>
    </row>
    <row r="46" spans="1:36">
      <c r="A46" s="150"/>
      <c r="B46" s="151" t="str">
        <f t="shared" ca="1" si="0"/>
        <v>2014 Q4</v>
      </c>
      <c r="C46" s="152">
        <v>4440</v>
      </c>
      <c r="D46" s="152">
        <v>8050</v>
      </c>
      <c r="E46" s="152">
        <v>8260</v>
      </c>
      <c r="F46" s="152">
        <v>4480</v>
      </c>
      <c r="G46" s="152">
        <v>9680</v>
      </c>
      <c r="H46" s="152">
        <v>25910</v>
      </c>
      <c r="I46" s="152">
        <v>10240</v>
      </c>
      <c r="J46" s="152">
        <v>8070</v>
      </c>
      <c r="K46" s="152">
        <v>9210</v>
      </c>
      <c r="L46" s="152">
        <v>4180</v>
      </c>
      <c r="M46" s="152">
        <v>8880</v>
      </c>
      <c r="N46" s="152">
        <v>1790</v>
      </c>
      <c r="O46" s="152">
        <v>103360</v>
      </c>
      <c r="P46" s="15"/>
      <c r="Q46" s="153">
        <v>2.6329999999999996</v>
      </c>
      <c r="R46" s="153">
        <v>2.7471333333333336</v>
      </c>
      <c r="S46" s="153">
        <v>2.8135333333333334</v>
      </c>
      <c r="T46" s="153">
        <v>3.0058000000000002</v>
      </c>
      <c r="U46" s="153">
        <v>3.5042333333333331</v>
      </c>
      <c r="V46" s="153">
        <v>3.2511333333333337</v>
      </c>
      <c r="W46" s="153">
        <v>3.0893999999999999</v>
      </c>
      <c r="X46" s="153">
        <v>2.8681999999999999</v>
      </c>
      <c r="Y46" s="153">
        <v>2.7599</v>
      </c>
      <c r="Z46" s="153">
        <v>2.7512333333333334</v>
      </c>
      <c r="AA46" s="153">
        <v>2.6459999999999999</v>
      </c>
      <c r="AB46" s="153">
        <v>2.4637333333333333</v>
      </c>
      <c r="AC46" s="153">
        <v>2.9866663464973691</v>
      </c>
      <c r="AE46" s="20"/>
      <c r="AF46" s="20"/>
      <c r="AG46" s="16"/>
      <c r="AH46" s="15"/>
      <c r="AI46" s="15"/>
      <c r="AJ46" s="15"/>
    </row>
    <row r="47" spans="1:36">
      <c r="B47" s="28" t="str">
        <f t="shared" ca="1" si="0"/>
        <v>2015 Q1</v>
      </c>
      <c r="C47" s="15">
        <v>2850</v>
      </c>
      <c r="D47" s="15">
        <v>4890</v>
      </c>
      <c r="E47" s="15">
        <v>5370</v>
      </c>
      <c r="F47" s="15">
        <v>2750</v>
      </c>
      <c r="G47" s="15">
        <v>6730</v>
      </c>
      <c r="H47" s="15">
        <v>16770</v>
      </c>
      <c r="I47" s="15">
        <v>6610</v>
      </c>
      <c r="J47" s="15">
        <v>5410</v>
      </c>
      <c r="K47" s="15">
        <v>6240</v>
      </c>
      <c r="L47" s="15">
        <v>2680</v>
      </c>
      <c r="M47" s="15">
        <v>6320</v>
      </c>
      <c r="N47" s="15">
        <v>1250</v>
      </c>
      <c r="O47" s="15">
        <v>67870</v>
      </c>
      <c r="P47" s="15"/>
      <c r="Q47" s="45">
        <v>2.6362000000000001</v>
      </c>
      <c r="R47" s="45">
        <v>2.7493666666666665</v>
      </c>
      <c r="S47" s="45">
        <v>2.8073999999999999</v>
      </c>
      <c r="T47" s="45">
        <v>2.9966666666666666</v>
      </c>
      <c r="U47" s="45">
        <v>3.5679999999999996</v>
      </c>
      <c r="V47" s="45">
        <v>3.2840000000000003</v>
      </c>
      <c r="W47" s="45">
        <v>3.0760666666666672</v>
      </c>
      <c r="X47" s="45">
        <v>2.896266666666667</v>
      </c>
      <c r="Y47" s="45">
        <v>2.7342666666666666</v>
      </c>
      <c r="Z47" s="45">
        <v>2.7452333333333332</v>
      </c>
      <c r="AA47" s="45">
        <v>2.6228666666666669</v>
      </c>
      <c r="AB47" s="45">
        <v>2.2978000000000001</v>
      </c>
      <c r="AC47" s="45">
        <v>2.9953783699017897</v>
      </c>
      <c r="AE47" s="20"/>
      <c r="AF47" s="20"/>
      <c r="AG47" s="16"/>
      <c r="AH47" s="15"/>
      <c r="AI47" s="15"/>
      <c r="AJ47" s="15"/>
    </row>
    <row r="48" spans="1:36">
      <c r="B48" s="28" t="str">
        <f t="shared" ca="1" si="0"/>
        <v>2015 Q2</v>
      </c>
      <c r="C48" s="15">
        <v>3760</v>
      </c>
      <c r="D48" s="15">
        <v>6490</v>
      </c>
      <c r="E48" s="15">
        <v>6800</v>
      </c>
      <c r="F48" s="15">
        <v>3340</v>
      </c>
      <c r="G48" s="15">
        <v>7610</v>
      </c>
      <c r="H48" s="15">
        <v>19460</v>
      </c>
      <c r="I48" s="15">
        <v>8140</v>
      </c>
      <c r="J48" s="15">
        <v>6550</v>
      </c>
      <c r="K48" s="15">
        <v>7660</v>
      </c>
      <c r="L48" s="15">
        <v>3380</v>
      </c>
      <c r="M48" s="15">
        <v>8420</v>
      </c>
      <c r="N48" s="15">
        <v>1500</v>
      </c>
      <c r="O48" s="15">
        <v>83110</v>
      </c>
      <c r="P48" s="15"/>
      <c r="Q48" s="45">
        <v>2.6409333333333334</v>
      </c>
      <c r="R48" s="45">
        <v>2.8059999999999996</v>
      </c>
      <c r="S48" s="45">
        <v>2.8864666666666667</v>
      </c>
      <c r="T48" s="45">
        <v>3.0361333333333334</v>
      </c>
      <c r="U48" s="45">
        <v>3.5769666666666668</v>
      </c>
      <c r="V48" s="45">
        <v>3.3313666666666664</v>
      </c>
      <c r="W48" s="45">
        <v>3.1503333333333337</v>
      </c>
      <c r="X48" s="45">
        <v>2.9520333333333331</v>
      </c>
      <c r="Y48" s="45">
        <v>2.8042666666666669</v>
      </c>
      <c r="Z48" s="45">
        <v>2.7733333333333334</v>
      </c>
      <c r="AA48" s="45">
        <v>2.6650666666666667</v>
      </c>
      <c r="AB48" s="45">
        <v>2.3548666666666667</v>
      </c>
      <c r="AC48" s="45">
        <v>3.0292317190453759</v>
      </c>
      <c r="AE48" s="20"/>
      <c r="AF48" s="20"/>
      <c r="AG48" s="16"/>
      <c r="AH48" s="15"/>
      <c r="AI48" s="15"/>
      <c r="AJ48" s="15"/>
    </row>
    <row r="49" spans="1:36">
      <c r="B49" s="28" t="str">
        <f t="shared" ca="1" si="0"/>
        <v>2015 Q3</v>
      </c>
      <c r="C49" s="15">
        <v>4170</v>
      </c>
      <c r="D49" s="15">
        <v>7600</v>
      </c>
      <c r="E49" s="15">
        <v>7820</v>
      </c>
      <c r="F49" s="15">
        <v>4230</v>
      </c>
      <c r="G49" s="15">
        <v>9750</v>
      </c>
      <c r="H49" s="15">
        <v>24850</v>
      </c>
      <c r="I49" s="15">
        <v>10000</v>
      </c>
      <c r="J49" s="15">
        <v>7800</v>
      </c>
      <c r="K49" s="15">
        <v>9000</v>
      </c>
      <c r="L49" s="15">
        <v>3640</v>
      </c>
      <c r="M49" s="15">
        <v>9220</v>
      </c>
      <c r="N49" s="15">
        <v>1760</v>
      </c>
      <c r="O49" s="15">
        <v>99840</v>
      </c>
      <c r="P49" s="15"/>
      <c r="Q49" s="45">
        <v>2.6910333333333334</v>
      </c>
      <c r="R49" s="45">
        <v>2.8459333333333334</v>
      </c>
      <c r="S49" s="45">
        <v>2.9184666666666668</v>
      </c>
      <c r="T49" s="45">
        <v>3.0838999999999999</v>
      </c>
      <c r="U49" s="45">
        <v>3.6088333333333331</v>
      </c>
      <c r="V49" s="45">
        <v>3.3870666666666662</v>
      </c>
      <c r="W49" s="45">
        <v>3.1804000000000001</v>
      </c>
      <c r="X49" s="45">
        <v>2.9755666666666669</v>
      </c>
      <c r="Y49" s="45">
        <v>2.8539333333333339</v>
      </c>
      <c r="Z49" s="45">
        <v>2.8391999999999999</v>
      </c>
      <c r="AA49" s="45">
        <v>2.6879333333333335</v>
      </c>
      <c r="AB49" s="45">
        <v>2.4242333333333335</v>
      </c>
      <c r="AC49" s="45">
        <v>3.0863341918447245</v>
      </c>
      <c r="AE49" s="20"/>
      <c r="AF49" s="20"/>
      <c r="AG49" s="16"/>
      <c r="AH49" s="15"/>
      <c r="AI49" s="15"/>
      <c r="AJ49" s="15"/>
    </row>
    <row r="50" spans="1:36">
      <c r="A50" s="150"/>
      <c r="B50" s="151" t="str">
        <f t="shared" ca="1" si="0"/>
        <v>2015 Q4</v>
      </c>
      <c r="C50" s="152">
        <v>4100</v>
      </c>
      <c r="D50" s="152">
        <v>7690</v>
      </c>
      <c r="E50" s="152">
        <v>8140</v>
      </c>
      <c r="F50" s="152">
        <v>4290</v>
      </c>
      <c r="G50" s="152">
        <v>8970</v>
      </c>
      <c r="H50" s="152">
        <v>23980</v>
      </c>
      <c r="I50" s="152">
        <v>9440</v>
      </c>
      <c r="J50" s="152">
        <v>8020</v>
      </c>
      <c r="K50" s="152">
        <v>8890</v>
      </c>
      <c r="L50" s="152">
        <v>4040</v>
      </c>
      <c r="M50" s="152">
        <v>8840</v>
      </c>
      <c r="N50" s="152">
        <v>1770</v>
      </c>
      <c r="O50" s="152">
        <v>98170</v>
      </c>
      <c r="P50" s="15"/>
      <c r="Q50" s="153">
        <v>2.7084333333333332</v>
      </c>
      <c r="R50" s="153">
        <v>2.8753666666666668</v>
      </c>
      <c r="S50" s="153">
        <v>2.9572333333333334</v>
      </c>
      <c r="T50" s="153">
        <v>3.1456000000000004</v>
      </c>
      <c r="U50" s="153">
        <v>3.6659000000000002</v>
      </c>
      <c r="V50" s="153">
        <v>3.4416666666666664</v>
      </c>
      <c r="W50" s="153">
        <v>3.2290666666666668</v>
      </c>
      <c r="X50" s="153">
        <v>3.03</v>
      </c>
      <c r="Y50" s="153">
        <v>2.8689</v>
      </c>
      <c r="Z50" s="153">
        <v>2.8192333333333335</v>
      </c>
      <c r="AA50" s="153">
        <v>2.7082333333333337</v>
      </c>
      <c r="AB50" s="153">
        <v>2.4338666666666668</v>
      </c>
      <c r="AC50" s="153">
        <v>3.1181949651334819</v>
      </c>
      <c r="AE50" s="20"/>
      <c r="AF50" s="20"/>
      <c r="AG50" s="16"/>
      <c r="AH50" s="15"/>
      <c r="AI50" s="15"/>
      <c r="AJ50" s="15"/>
    </row>
    <row r="51" spans="1:36">
      <c r="B51" s="28" t="str">
        <f t="shared" ca="1" si="0"/>
        <v>2016 Q1</v>
      </c>
      <c r="C51" s="15">
        <v>3530</v>
      </c>
      <c r="D51" s="15">
        <v>6630</v>
      </c>
      <c r="E51" s="15">
        <v>7130</v>
      </c>
      <c r="F51" s="15">
        <v>3770</v>
      </c>
      <c r="G51" s="15">
        <v>9800</v>
      </c>
      <c r="H51" s="15">
        <v>21880</v>
      </c>
      <c r="I51" s="15">
        <v>8780</v>
      </c>
      <c r="J51" s="15">
        <v>6910</v>
      </c>
      <c r="K51" s="15">
        <v>8230</v>
      </c>
      <c r="L51" s="15">
        <v>3480</v>
      </c>
      <c r="M51" s="15">
        <v>6980</v>
      </c>
      <c r="N51" s="15">
        <v>1540</v>
      </c>
      <c r="O51" s="15">
        <v>88670</v>
      </c>
      <c r="P51" s="15"/>
      <c r="Q51" s="45">
        <v>2.7242333333333337</v>
      </c>
      <c r="R51" s="45">
        <v>2.8385666666666665</v>
      </c>
      <c r="S51" s="45">
        <v>2.9541333333333331</v>
      </c>
      <c r="T51" s="45">
        <v>3.1271999999999998</v>
      </c>
      <c r="U51" s="45">
        <v>3.6354333333333333</v>
      </c>
      <c r="V51" s="45">
        <v>3.4449000000000001</v>
      </c>
      <c r="W51" s="45">
        <v>3.2040666666666673</v>
      </c>
      <c r="X51" s="45">
        <v>3.0180333333333333</v>
      </c>
      <c r="Y51" s="45">
        <v>2.8668333333333336</v>
      </c>
      <c r="Z51" s="45">
        <v>2.8207333333333331</v>
      </c>
      <c r="AA51" s="45">
        <v>2.6840333333333333</v>
      </c>
      <c r="AB51" s="45">
        <v>2.4860666666666669</v>
      </c>
      <c r="AC51" s="45">
        <v>3.1271590150127087</v>
      </c>
      <c r="AE51" s="20"/>
      <c r="AF51" s="20"/>
      <c r="AG51" s="16"/>
      <c r="AH51" s="15"/>
      <c r="AI51" s="15"/>
      <c r="AJ51" s="15"/>
    </row>
    <row r="52" spans="1:36">
      <c r="B52" s="28" t="str">
        <f t="shared" ca="1" si="0"/>
        <v>2016 Q2</v>
      </c>
      <c r="C52" s="15">
        <v>3510</v>
      </c>
      <c r="D52" s="15">
        <v>6340</v>
      </c>
      <c r="E52" s="15">
        <v>6740</v>
      </c>
      <c r="F52" s="15">
        <v>3360</v>
      </c>
      <c r="G52" s="15">
        <v>6080</v>
      </c>
      <c r="H52" s="15">
        <v>18340</v>
      </c>
      <c r="I52" s="15">
        <v>7780</v>
      </c>
      <c r="J52" s="15">
        <v>6510</v>
      </c>
      <c r="K52" s="15">
        <v>7610</v>
      </c>
      <c r="L52" s="15">
        <v>3220</v>
      </c>
      <c r="M52" s="15">
        <v>7680</v>
      </c>
      <c r="N52" s="15">
        <v>1480</v>
      </c>
      <c r="O52" s="15">
        <v>78670</v>
      </c>
      <c r="P52" s="15"/>
      <c r="Q52" s="45">
        <v>2.7694333333333336</v>
      </c>
      <c r="R52" s="45">
        <v>2.9194666666666667</v>
      </c>
      <c r="S52" s="45">
        <v>3.0108999999999999</v>
      </c>
      <c r="T52" s="45">
        <v>3.1927000000000003</v>
      </c>
      <c r="U52" s="45">
        <v>3.7553000000000001</v>
      </c>
      <c r="V52" s="45">
        <v>3.5244</v>
      </c>
      <c r="W52" s="45">
        <v>3.2916666666666665</v>
      </c>
      <c r="X52" s="45">
        <v>3.0718999999999999</v>
      </c>
      <c r="Y52" s="45">
        <v>2.9060999999999999</v>
      </c>
      <c r="Z52" s="45">
        <v>2.9174000000000002</v>
      </c>
      <c r="AA52" s="45">
        <v>2.7927</v>
      </c>
      <c r="AB52" s="45">
        <v>2.4609000000000001</v>
      </c>
      <c r="AC52" s="45">
        <v>3.1651634864816796</v>
      </c>
      <c r="AE52" s="20"/>
      <c r="AF52" s="20"/>
      <c r="AG52" s="16"/>
      <c r="AH52" s="15"/>
      <c r="AI52" s="15"/>
      <c r="AJ52" s="15"/>
    </row>
    <row r="53" spans="1:36">
      <c r="B53" s="28" t="str">
        <f t="shared" ca="1" si="0"/>
        <v>2016 Q3</v>
      </c>
      <c r="C53" s="15">
        <v>3940</v>
      </c>
      <c r="D53" s="15">
        <v>7400</v>
      </c>
      <c r="E53" s="15">
        <v>7900</v>
      </c>
      <c r="F53" s="15">
        <v>4140</v>
      </c>
      <c r="G53" s="15">
        <v>7470</v>
      </c>
      <c r="H53" s="15">
        <v>22590</v>
      </c>
      <c r="I53" s="15">
        <v>9490</v>
      </c>
      <c r="J53" s="15">
        <v>7820</v>
      </c>
      <c r="K53" s="15">
        <v>8860</v>
      </c>
      <c r="L53" s="15">
        <v>3780</v>
      </c>
      <c r="M53" s="15">
        <v>8430</v>
      </c>
      <c r="N53" s="15">
        <v>1720</v>
      </c>
      <c r="O53" s="15">
        <v>93540</v>
      </c>
      <c r="P53" s="15"/>
      <c r="Q53" s="45">
        <v>2.7625333333333333</v>
      </c>
      <c r="R53" s="45">
        <v>2.9224999999999999</v>
      </c>
      <c r="S53" s="45">
        <v>3.0225666666666666</v>
      </c>
      <c r="T53" s="45">
        <v>3.2401</v>
      </c>
      <c r="U53" s="45">
        <v>3.7589333333333332</v>
      </c>
      <c r="V53" s="45">
        <v>3.5152333333333332</v>
      </c>
      <c r="W53" s="45">
        <v>3.2973333333333339</v>
      </c>
      <c r="X53" s="45">
        <v>3.1170666666666662</v>
      </c>
      <c r="Y53" s="45">
        <v>2.9327666666666663</v>
      </c>
      <c r="Z53" s="45">
        <v>2.8772000000000002</v>
      </c>
      <c r="AA53" s="45">
        <v>2.7265999999999999</v>
      </c>
      <c r="AB53" s="45">
        <v>2.4908333333333332</v>
      </c>
      <c r="AC53" s="45">
        <v>3.1759362960066646</v>
      </c>
      <c r="AE53" s="20"/>
      <c r="AF53" s="20"/>
      <c r="AG53" s="16"/>
      <c r="AH53" s="15"/>
      <c r="AI53" s="15"/>
      <c r="AJ53" s="15"/>
    </row>
    <row r="54" spans="1:36">
      <c r="A54" s="150"/>
      <c r="B54" s="151" t="str">
        <f t="shared" ca="1" si="0"/>
        <v>2016 Q4</v>
      </c>
      <c r="C54" s="152">
        <v>3820</v>
      </c>
      <c r="D54" s="152">
        <v>7120</v>
      </c>
      <c r="E54" s="152">
        <v>7550</v>
      </c>
      <c r="F54" s="152">
        <v>3760</v>
      </c>
      <c r="G54" s="152">
        <v>6860</v>
      </c>
      <c r="H54" s="152">
        <v>20630</v>
      </c>
      <c r="I54" s="152">
        <v>8990</v>
      </c>
      <c r="J54" s="152">
        <v>7370</v>
      </c>
      <c r="K54" s="152">
        <v>8590</v>
      </c>
      <c r="L54" s="152">
        <v>3830</v>
      </c>
      <c r="M54" s="152">
        <v>8080</v>
      </c>
      <c r="N54" s="152">
        <v>1730</v>
      </c>
      <c r="O54" s="152">
        <v>88330</v>
      </c>
      <c r="P54" s="15"/>
      <c r="Q54" s="153">
        <v>2.7779000000000003</v>
      </c>
      <c r="R54" s="153">
        <v>2.9496333333333333</v>
      </c>
      <c r="S54" s="153">
        <v>3.0438333333333332</v>
      </c>
      <c r="T54" s="153">
        <v>3.202</v>
      </c>
      <c r="U54" s="153">
        <v>3.7515000000000001</v>
      </c>
      <c r="V54" s="153">
        <v>3.5383666666666667</v>
      </c>
      <c r="W54" s="153">
        <v>3.2956000000000003</v>
      </c>
      <c r="X54" s="153">
        <v>3.0917333333333334</v>
      </c>
      <c r="Y54" s="153">
        <v>2.9453</v>
      </c>
      <c r="Z54" s="153">
        <v>2.8886333333333334</v>
      </c>
      <c r="AA54" s="153">
        <v>2.7753000000000001</v>
      </c>
      <c r="AB54" s="153">
        <v>2.4493666666666667</v>
      </c>
      <c r="AC54" s="153">
        <v>3.1789326910225841</v>
      </c>
      <c r="AE54" s="20"/>
      <c r="AF54" s="20"/>
      <c r="AG54" s="16"/>
      <c r="AH54" s="15"/>
      <c r="AI54" s="15"/>
      <c r="AJ54" s="15"/>
    </row>
    <row r="55" spans="1:36">
      <c r="B55" s="28" t="str">
        <f t="shared" ca="1" si="0"/>
        <v>2017 Q1</v>
      </c>
      <c r="C55" s="15">
        <v>3210</v>
      </c>
      <c r="D55" s="15">
        <v>5910</v>
      </c>
      <c r="E55" s="15">
        <v>6160</v>
      </c>
      <c r="F55" s="15">
        <v>3320</v>
      </c>
      <c r="G55" s="15">
        <v>6600</v>
      </c>
      <c r="H55" s="15">
        <v>18200</v>
      </c>
      <c r="I55" s="15">
        <v>7520</v>
      </c>
      <c r="J55" s="15">
        <v>6270</v>
      </c>
      <c r="K55" s="15">
        <v>7310</v>
      </c>
      <c r="L55" s="15">
        <v>3000</v>
      </c>
      <c r="M55" s="15">
        <v>6470</v>
      </c>
      <c r="N55" s="15">
        <v>1340</v>
      </c>
      <c r="O55" s="15">
        <v>75320</v>
      </c>
      <c r="P55" s="15"/>
      <c r="Q55" s="45">
        <v>2.7404999999999995</v>
      </c>
      <c r="R55" s="45">
        <v>2.9334000000000002</v>
      </c>
      <c r="S55" s="45">
        <v>3.0924666666666667</v>
      </c>
      <c r="T55" s="45">
        <v>3.2662333333333335</v>
      </c>
      <c r="U55" s="45">
        <v>3.7604000000000002</v>
      </c>
      <c r="V55" s="45">
        <v>3.5544999999999995</v>
      </c>
      <c r="W55" s="45">
        <v>3.3317999999999999</v>
      </c>
      <c r="X55" s="45">
        <v>3.1264666666666669</v>
      </c>
      <c r="Y55" s="45">
        <v>2.9777666666666662</v>
      </c>
      <c r="Z55" s="45">
        <v>2.8855</v>
      </c>
      <c r="AA55" s="45">
        <v>2.7807999999999997</v>
      </c>
      <c r="AB55" s="45">
        <v>2.5488666666666666</v>
      </c>
      <c r="AC55" s="45">
        <v>3.2147951686801637</v>
      </c>
      <c r="AE55" s="20"/>
      <c r="AF55" s="20"/>
      <c r="AG55" s="16"/>
      <c r="AH55" s="15"/>
      <c r="AI55" s="15"/>
      <c r="AJ55" s="15"/>
    </row>
    <row r="56" spans="1:36">
      <c r="B56" s="28" t="str">
        <f t="shared" ca="1" si="0"/>
        <v>2017 Q2</v>
      </c>
      <c r="C56" s="15">
        <v>3940</v>
      </c>
      <c r="D56" s="15">
        <v>7100</v>
      </c>
      <c r="E56" s="15">
        <v>7400</v>
      </c>
      <c r="F56" s="15">
        <v>3680</v>
      </c>
      <c r="G56" s="15">
        <v>7110</v>
      </c>
      <c r="H56" s="15">
        <v>20550</v>
      </c>
      <c r="I56" s="15">
        <v>8710</v>
      </c>
      <c r="J56" s="15">
        <v>7240</v>
      </c>
      <c r="K56" s="15">
        <v>8360</v>
      </c>
      <c r="L56" s="15">
        <v>3700</v>
      </c>
      <c r="M56" s="15">
        <v>8930</v>
      </c>
      <c r="N56" s="15">
        <v>1670</v>
      </c>
      <c r="O56" s="15">
        <v>88400</v>
      </c>
      <c r="P56" s="15"/>
      <c r="Q56" s="45">
        <v>2.8121666666666667</v>
      </c>
      <c r="R56" s="45">
        <v>2.9946333333333333</v>
      </c>
      <c r="S56" s="45">
        <v>3.1288333333333331</v>
      </c>
      <c r="T56" s="45">
        <v>3.345966666666667</v>
      </c>
      <c r="U56" s="45">
        <v>3.7912999999999997</v>
      </c>
      <c r="V56" s="45">
        <v>3.6031666666666666</v>
      </c>
      <c r="W56" s="45">
        <v>3.3856999999999999</v>
      </c>
      <c r="X56" s="45">
        <v>3.1794666666666669</v>
      </c>
      <c r="Y56" s="45">
        <v>2.9956666666666667</v>
      </c>
      <c r="Z56" s="45">
        <v>2.9534333333333329</v>
      </c>
      <c r="AA56" s="45">
        <v>2.7999333333333332</v>
      </c>
      <c r="AB56" s="45">
        <v>2.5283000000000002</v>
      </c>
      <c r="AC56" s="45">
        <v>3.2420587345524332</v>
      </c>
      <c r="AE56" s="20"/>
      <c r="AF56" s="20"/>
      <c r="AG56" s="16"/>
      <c r="AH56" s="15"/>
      <c r="AI56" s="15"/>
      <c r="AJ56" s="15"/>
    </row>
    <row r="57" spans="1:36">
      <c r="B57" s="28" t="str">
        <f t="shared" ca="1" si="0"/>
        <v>2017 Q3</v>
      </c>
      <c r="C57" s="15">
        <v>4180</v>
      </c>
      <c r="D57" s="15">
        <v>7890</v>
      </c>
      <c r="E57" s="15">
        <v>8180</v>
      </c>
      <c r="F57" s="15">
        <v>4180</v>
      </c>
      <c r="G57" s="15">
        <v>8100</v>
      </c>
      <c r="H57" s="15">
        <v>24020</v>
      </c>
      <c r="I57" s="15">
        <v>10090</v>
      </c>
      <c r="J57" s="15">
        <v>8390</v>
      </c>
      <c r="K57" s="15">
        <v>9630</v>
      </c>
      <c r="L57" s="15">
        <v>4120</v>
      </c>
      <c r="M57" s="15">
        <v>9140</v>
      </c>
      <c r="N57" s="15">
        <v>1880</v>
      </c>
      <c r="O57" s="15">
        <v>99800</v>
      </c>
      <c r="P57" s="15"/>
      <c r="Q57" s="45">
        <v>2.8026666666666671</v>
      </c>
      <c r="R57" s="45">
        <v>2.9781333333333335</v>
      </c>
      <c r="S57" s="45">
        <v>3.1288</v>
      </c>
      <c r="T57" s="45">
        <v>3.353733333333333</v>
      </c>
      <c r="U57" s="45">
        <v>3.7795666666666663</v>
      </c>
      <c r="V57" s="45">
        <v>3.6059000000000001</v>
      </c>
      <c r="W57" s="45">
        <v>3.3933</v>
      </c>
      <c r="X57" s="45">
        <v>3.2080666666666668</v>
      </c>
      <c r="Y57" s="45">
        <v>3.0131666666666668</v>
      </c>
      <c r="Z57" s="45">
        <v>2.9557333333333333</v>
      </c>
      <c r="AA57" s="45">
        <v>2.823233333333333</v>
      </c>
      <c r="AB57" s="45">
        <v>2.6457999999999999</v>
      </c>
      <c r="AC57" s="45">
        <v>3.2580993718010203</v>
      </c>
      <c r="AE57" s="20"/>
      <c r="AF57" s="20"/>
      <c r="AG57" s="16"/>
      <c r="AH57" s="15"/>
      <c r="AI57" s="15"/>
      <c r="AJ57" s="15"/>
    </row>
    <row r="58" spans="1:36">
      <c r="A58" s="150"/>
      <c r="B58" s="151" t="str">
        <f t="shared" ca="1" si="0"/>
        <v>2017 Q4</v>
      </c>
      <c r="C58" s="152">
        <v>4250</v>
      </c>
      <c r="D58" s="152">
        <v>7860</v>
      </c>
      <c r="E58" s="152">
        <v>7940</v>
      </c>
      <c r="F58" s="152">
        <v>4010</v>
      </c>
      <c r="G58" s="152">
        <v>7210</v>
      </c>
      <c r="H58" s="152">
        <v>21550</v>
      </c>
      <c r="I58" s="152">
        <v>9740</v>
      </c>
      <c r="J58" s="152">
        <v>7890</v>
      </c>
      <c r="K58" s="152">
        <v>9130</v>
      </c>
      <c r="L58" s="152">
        <v>4100</v>
      </c>
      <c r="M58" s="152">
        <v>8440</v>
      </c>
      <c r="N58" s="152">
        <v>1950</v>
      </c>
      <c r="O58" s="152">
        <v>94080</v>
      </c>
      <c r="P58" s="15"/>
      <c r="Q58" s="153">
        <v>2.8186</v>
      </c>
      <c r="R58" s="153">
        <v>3.0406</v>
      </c>
      <c r="S58" s="153">
        <v>3.1766666666666663</v>
      </c>
      <c r="T58" s="153">
        <v>3.3491333333333331</v>
      </c>
      <c r="U58" s="153">
        <v>3.8471999999999995</v>
      </c>
      <c r="V58" s="153">
        <v>3.6087000000000002</v>
      </c>
      <c r="W58" s="153">
        <v>3.4119333333333337</v>
      </c>
      <c r="X58" s="153">
        <v>3.2357</v>
      </c>
      <c r="Y58" s="153">
        <v>3.043533333333333</v>
      </c>
      <c r="Z58" s="153">
        <v>2.9669666666666665</v>
      </c>
      <c r="AA58" s="153">
        <v>2.8313666666666664</v>
      </c>
      <c r="AB58" s="153">
        <v>2.6096333333333335</v>
      </c>
      <c r="AC58" s="153">
        <v>3.2716097151479908</v>
      </c>
      <c r="AE58" s="20"/>
      <c r="AF58" s="20"/>
      <c r="AG58" s="16"/>
      <c r="AH58" s="15"/>
      <c r="AI58" s="15"/>
      <c r="AJ58" s="15"/>
    </row>
    <row r="59" spans="1:36">
      <c r="B59" s="28" t="str">
        <f t="shared" ca="1" si="0"/>
        <v>2018 Q1</v>
      </c>
      <c r="C59" s="15">
        <v>3120</v>
      </c>
      <c r="D59" s="15">
        <v>6160</v>
      </c>
      <c r="E59" s="15">
        <v>6190</v>
      </c>
      <c r="F59" s="15">
        <v>3240</v>
      </c>
      <c r="G59" s="15">
        <v>6210</v>
      </c>
      <c r="H59" s="15">
        <v>17440</v>
      </c>
      <c r="I59" s="15">
        <v>7310</v>
      </c>
      <c r="J59" s="15">
        <v>6260</v>
      </c>
      <c r="K59" s="15">
        <v>7240</v>
      </c>
      <c r="L59" s="15">
        <v>3100</v>
      </c>
      <c r="M59" s="15">
        <v>6190</v>
      </c>
      <c r="N59" s="15">
        <v>1500</v>
      </c>
      <c r="O59" s="15">
        <v>73960</v>
      </c>
      <c r="P59" s="15"/>
      <c r="Q59" s="45">
        <v>2.8203333333333336</v>
      </c>
      <c r="R59" s="45">
        <v>2.9923333333333333</v>
      </c>
      <c r="S59" s="45">
        <v>3.1450999999999998</v>
      </c>
      <c r="T59" s="45">
        <v>3.3811666666666667</v>
      </c>
      <c r="U59" s="45">
        <v>3.7949333333333333</v>
      </c>
      <c r="V59" s="45">
        <v>3.6156333333333333</v>
      </c>
      <c r="W59" s="45">
        <v>3.4023333333333334</v>
      </c>
      <c r="X59" s="45">
        <v>3.2004999999999999</v>
      </c>
      <c r="Y59" s="45">
        <v>3.0045000000000002</v>
      </c>
      <c r="Z59" s="45">
        <v>3.0107999999999997</v>
      </c>
      <c r="AA59" s="45">
        <v>2.8180000000000001</v>
      </c>
      <c r="AB59" s="45">
        <v>2.6005666666666665</v>
      </c>
      <c r="AC59" s="45">
        <v>3.2673653973573011</v>
      </c>
      <c r="AE59" s="20"/>
      <c r="AF59" s="20"/>
      <c r="AG59" s="16"/>
      <c r="AH59" s="15"/>
      <c r="AI59" s="15"/>
      <c r="AJ59" s="15"/>
    </row>
    <row r="60" spans="1:36">
      <c r="B60" s="28" t="str">
        <f t="shared" ca="1" si="0"/>
        <v>2018 Q2</v>
      </c>
      <c r="C60" s="15">
        <v>4060</v>
      </c>
      <c r="D60" s="15">
        <v>7220</v>
      </c>
      <c r="E60" s="15">
        <v>7340</v>
      </c>
      <c r="F60" s="15">
        <v>3610</v>
      </c>
      <c r="G60" s="15">
        <v>6420</v>
      </c>
      <c r="H60" s="15">
        <v>19220</v>
      </c>
      <c r="I60" s="15">
        <v>8530</v>
      </c>
      <c r="J60" s="15">
        <v>7050</v>
      </c>
      <c r="K60" s="15">
        <v>8370</v>
      </c>
      <c r="L60" s="15">
        <v>3590</v>
      </c>
      <c r="M60" s="15">
        <v>8710</v>
      </c>
      <c r="N60" s="15">
        <v>1700</v>
      </c>
      <c r="O60" s="15">
        <v>85840</v>
      </c>
      <c r="P60" s="15"/>
      <c r="Q60" s="45">
        <v>2.8538999999999999</v>
      </c>
      <c r="R60" s="45">
        <v>3.0432999999999999</v>
      </c>
      <c r="S60" s="45">
        <v>3.2196666666666665</v>
      </c>
      <c r="T60" s="45">
        <v>3.3632333333333335</v>
      </c>
      <c r="U60" s="45">
        <v>3.7976666666666667</v>
      </c>
      <c r="V60" s="45">
        <v>3.6543000000000005</v>
      </c>
      <c r="W60" s="45">
        <v>3.4323333333333337</v>
      </c>
      <c r="X60" s="45">
        <v>3.2565666666666666</v>
      </c>
      <c r="Y60" s="45">
        <v>3.052633333333334</v>
      </c>
      <c r="Z60" s="45">
        <v>2.9751999999999996</v>
      </c>
      <c r="AA60" s="45">
        <v>2.8513999999999999</v>
      </c>
      <c r="AB60" s="45">
        <v>2.674633333333333</v>
      </c>
      <c r="AC60" s="45">
        <v>3.2838422354531129</v>
      </c>
      <c r="AE60" s="20"/>
      <c r="AF60" s="20"/>
      <c r="AG60" s="16"/>
      <c r="AH60" s="15"/>
      <c r="AI60" s="15"/>
      <c r="AJ60" s="15"/>
    </row>
    <row r="61" spans="1:36">
      <c r="B61" s="28" t="str">
        <f t="shared" ca="1" si="0"/>
        <v>2018 Q3</v>
      </c>
      <c r="C61" s="15">
        <v>4380</v>
      </c>
      <c r="D61" s="15">
        <v>7880</v>
      </c>
      <c r="E61" s="15">
        <v>8060</v>
      </c>
      <c r="F61" s="15">
        <v>4040</v>
      </c>
      <c r="G61" s="15">
        <v>7770</v>
      </c>
      <c r="H61" s="15">
        <v>22450</v>
      </c>
      <c r="I61" s="15">
        <v>9580</v>
      </c>
      <c r="J61" s="15">
        <v>8020</v>
      </c>
      <c r="K61" s="15">
        <v>9210</v>
      </c>
      <c r="L61" s="15">
        <v>4190</v>
      </c>
      <c r="M61" s="15">
        <v>9210</v>
      </c>
      <c r="N61" s="15">
        <v>1920</v>
      </c>
      <c r="O61" s="15">
        <v>96710</v>
      </c>
      <c r="P61" s="15"/>
      <c r="Q61" s="45">
        <v>2.8406333333333333</v>
      </c>
      <c r="R61" s="45">
        <v>3.0764</v>
      </c>
      <c r="S61" s="45">
        <v>3.2223333333333337</v>
      </c>
      <c r="T61" s="45">
        <v>3.3765333333333332</v>
      </c>
      <c r="U61" s="45">
        <v>3.7989999999999999</v>
      </c>
      <c r="V61" s="45">
        <v>3.6287666666666669</v>
      </c>
      <c r="W61" s="45">
        <v>3.4497</v>
      </c>
      <c r="X61" s="45">
        <v>3.240766666666667</v>
      </c>
      <c r="Y61" s="45">
        <v>3.0619999999999998</v>
      </c>
      <c r="Z61" s="45">
        <v>3.0202333333333335</v>
      </c>
      <c r="AA61" s="45">
        <v>2.8530333333333338</v>
      </c>
      <c r="AB61" s="45">
        <v>2.6524000000000001</v>
      </c>
      <c r="AC61" s="45">
        <v>3.2939610225802856</v>
      </c>
      <c r="AE61" s="20"/>
      <c r="AF61" s="20"/>
      <c r="AG61" s="16"/>
      <c r="AH61" s="15"/>
      <c r="AI61" s="15"/>
      <c r="AJ61" s="15"/>
    </row>
    <row r="62" spans="1:36">
      <c r="A62" s="150"/>
      <c r="B62" s="151" t="str">
        <f t="shared" ca="1" si="0"/>
        <v>2018 Q4</v>
      </c>
      <c r="C62" s="152">
        <v>4310</v>
      </c>
      <c r="D62" s="152">
        <v>8120</v>
      </c>
      <c r="E62" s="152">
        <v>8030</v>
      </c>
      <c r="F62" s="152">
        <v>4010</v>
      </c>
      <c r="G62" s="152">
        <v>7070</v>
      </c>
      <c r="H62" s="152">
        <v>21250</v>
      </c>
      <c r="I62" s="152">
        <v>9520</v>
      </c>
      <c r="J62" s="152">
        <v>8380</v>
      </c>
      <c r="K62" s="152">
        <v>9460</v>
      </c>
      <c r="L62" s="152">
        <v>4200</v>
      </c>
      <c r="M62" s="152">
        <v>8570</v>
      </c>
      <c r="N62" s="152">
        <v>2020</v>
      </c>
      <c r="O62" s="152">
        <v>94960</v>
      </c>
      <c r="P62" s="15"/>
      <c r="Q62" s="153">
        <v>2.8350333333333335</v>
      </c>
      <c r="R62" s="153">
        <v>3.0838333333333332</v>
      </c>
      <c r="S62" s="153">
        <v>3.2359333333333336</v>
      </c>
      <c r="T62" s="153">
        <v>3.3928999999999996</v>
      </c>
      <c r="U62" s="153">
        <v>3.7754999999999996</v>
      </c>
      <c r="V62" s="153">
        <v>3.6250999999999998</v>
      </c>
      <c r="W62" s="153">
        <v>3.4431999999999996</v>
      </c>
      <c r="X62" s="153">
        <v>3.2508666666666666</v>
      </c>
      <c r="Y62" s="153">
        <v>3.0734333333333335</v>
      </c>
      <c r="Z62" s="153">
        <v>3.0416000000000003</v>
      </c>
      <c r="AA62" s="153">
        <v>2.8485</v>
      </c>
      <c r="AB62" s="153">
        <v>2.6759333333333331</v>
      </c>
      <c r="AC62" s="153">
        <v>3.2892129689804115</v>
      </c>
      <c r="AE62" s="20"/>
      <c r="AF62" s="20"/>
      <c r="AG62" s="16"/>
      <c r="AH62" s="15"/>
      <c r="AI62" s="15"/>
      <c r="AJ62" s="15"/>
    </row>
    <row r="63" spans="1:36">
      <c r="B63" s="28" t="str">
        <f t="shared" ca="1" si="0"/>
        <v>2019 Q1</v>
      </c>
      <c r="C63" s="15">
        <v>3210</v>
      </c>
      <c r="D63" s="15">
        <v>6200</v>
      </c>
      <c r="E63" s="15">
        <v>6140</v>
      </c>
      <c r="F63" s="15">
        <v>3140</v>
      </c>
      <c r="G63" s="15">
        <v>5830</v>
      </c>
      <c r="H63" s="15">
        <v>16370</v>
      </c>
      <c r="I63" s="15">
        <v>7170</v>
      </c>
      <c r="J63" s="15">
        <v>6130</v>
      </c>
      <c r="K63" s="15">
        <v>7300</v>
      </c>
      <c r="L63" s="15">
        <v>3050</v>
      </c>
      <c r="M63" s="15">
        <v>6550</v>
      </c>
      <c r="N63" s="15">
        <v>1460</v>
      </c>
      <c r="O63" s="15">
        <v>72550</v>
      </c>
      <c r="P63" s="15"/>
      <c r="Q63" s="45">
        <v>2.8284666666666669</v>
      </c>
      <c r="R63" s="45">
        <v>3.0276999999999998</v>
      </c>
      <c r="S63" s="45">
        <v>3.2002666666666664</v>
      </c>
      <c r="T63" s="45">
        <v>3.3451</v>
      </c>
      <c r="U63" s="45">
        <v>3.7818000000000001</v>
      </c>
      <c r="V63" s="45">
        <v>3.6043333333333329</v>
      </c>
      <c r="W63" s="45">
        <v>3.4232</v>
      </c>
      <c r="X63" s="45">
        <v>3.2226666666666666</v>
      </c>
      <c r="Y63" s="45">
        <v>3.0385000000000004</v>
      </c>
      <c r="Z63" s="45">
        <v>3.0085333333333337</v>
      </c>
      <c r="AA63" s="45">
        <v>2.8811</v>
      </c>
      <c r="AB63" s="45">
        <v>2.6801666666666666</v>
      </c>
      <c r="AC63" s="45">
        <v>3.2735763059534402</v>
      </c>
      <c r="AE63" s="20"/>
      <c r="AF63" s="20"/>
      <c r="AG63" s="16"/>
      <c r="AH63" s="15"/>
      <c r="AI63" s="15"/>
      <c r="AJ63" s="15"/>
    </row>
    <row r="64" spans="1:36">
      <c r="B64" s="28" t="str">
        <f t="shared" ca="1" si="0"/>
        <v>2019 Q2</v>
      </c>
      <c r="C64" s="15">
        <v>3940</v>
      </c>
      <c r="D64" s="15">
        <v>7140</v>
      </c>
      <c r="E64" s="15">
        <v>7100</v>
      </c>
      <c r="F64" s="15">
        <v>3560</v>
      </c>
      <c r="G64" s="15">
        <v>6010</v>
      </c>
      <c r="H64" s="15">
        <v>18050</v>
      </c>
      <c r="I64" s="15">
        <v>7990</v>
      </c>
      <c r="J64" s="15">
        <v>6930</v>
      </c>
      <c r="K64" s="15">
        <v>8210</v>
      </c>
      <c r="L64" s="15">
        <v>3530</v>
      </c>
      <c r="M64" s="15">
        <v>8930</v>
      </c>
      <c r="N64" s="15">
        <v>1720</v>
      </c>
      <c r="O64" s="15">
        <v>83110</v>
      </c>
      <c r="P64" s="15"/>
      <c r="Q64" s="45">
        <v>2.8645666666666667</v>
      </c>
      <c r="R64" s="45">
        <v>3.0609999999999999</v>
      </c>
      <c r="S64" s="45">
        <v>3.2390333333333334</v>
      </c>
      <c r="T64" s="45">
        <v>3.3519999999999999</v>
      </c>
      <c r="U64" s="45">
        <v>3.7667333333333333</v>
      </c>
      <c r="V64" s="45">
        <v>3.6164000000000001</v>
      </c>
      <c r="W64" s="45">
        <v>3.4596333333333331</v>
      </c>
      <c r="X64" s="45">
        <v>3.275033333333333</v>
      </c>
      <c r="Y64" s="45">
        <v>3.0817333333333337</v>
      </c>
      <c r="Z64" s="45">
        <v>3.0587333333333331</v>
      </c>
      <c r="AA64" s="45">
        <v>2.8805999999999998</v>
      </c>
      <c r="AB64" s="45">
        <v>2.7117333333333331</v>
      </c>
      <c r="AC64" s="45">
        <v>3.282872547485475</v>
      </c>
      <c r="AE64" s="20"/>
      <c r="AF64" s="20"/>
      <c r="AG64" s="16"/>
      <c r="AH64" s="15"/>
      <c r="AI64" s="15"/>
      <c r="AJ64" s="15"/>
    </row>
    <row r="65" spans="1:36">
      <c r="B65" s="28" t="str">
        <f t="shared" ca="1" si="0"/>
        <v>2019 Q3</v>
      </c>
      <c r="C65" s="15">
        <v>4270</v>
      </c>
      <c r="D65" s="15">
        <v>7650</v>
      </c>
      <c r="E65" s="15">
        <v>7750</v>
      </c>
      <c r="F65" s="15">
        <v>3970</v>
      </c>
      <c r="G65" s="15">
        <v>7870</v>
      </c>
      <c r="H65" s="15">
        <v>21940</v>
      </c>
      <c r="I65" s="15">
        <v>9160</v>
      </c>
      <c r="J65" s="15">
        <v>7750</v>
      </c>
      <c r="K65" s="15">
        <v>8960</v>
      </c>
      <c r="L65" s="15">
        <v>4000</v>
      </c>
      <c r="M65" s="15">
        <v>9080</v>
      </c>
      <c r="N65" s="15">
        <v>1890</v>
      </c>
      <c r="O65" s="15">
        <v>94300</v>
      </c>
      <c r="P65" s="15"/>
      <c r="Q65" s="45">
        <v>2.8626333333333331</v>
      </c>
      <c r="R65" s="45">
        <v>3.087533333333333</v>
      </c>
      <c r="S65" s="45">
        <v>3.2071666666666672</v>
      </c>
      <c r="T65" s="45">
        <v>3.3841666666666668</v>
      </c>
      <c r="U65" s="45">
        <v>3.7763666666666666</v>
      </c>
      <c r="V65" s="45">
        <v>3.6375333333333333</v>
      </c>
      <c r="W65" s="45">
        <v>3.4294333333333333</v>
      </c>
      <c r="X65" s="45">
        <v>3.2843</v>
      </c>
      <c r="Y65" s="45">
        <v>3.0714666666666663</v>
      </c>
      <c r="Z65" s="45">
        <v>3.0651666666666664</v>
      </c>
      <c r="AA65" s="45">
        <v>2.8504</v>
      </c>
      <c r="AB65" s="45">
        <v>2.7314666666666665</v>
      </c>
      <c r="AC65" s="45">
        <v>3.3021047084249253</v>
      </c>
      <c r="AE65" s="20"/>
      <c r="AF65" s="20"/>
      <c r="AG65" s="16"/>
      <c r="AH65" s="15"/>
      <c r="AI65" s="15"/>
      <c r="AJ65" s="15"/>
    </row>
    <row r="66" spans="1:36">
      <c r="A66" s="150"/>
      <c r="B66" s="151" t="str">
        <f t="shared" ca="1" si="0"/>
        <v>2019 Q4</v>
      </c>
      <c r="C66" s="152">
        <v>4260</v>
      </c>
      <c r="D66" s="152">
        <v>7820</v>
      </c>
      <c r="E66" s="152">
        <v>7770</v>
      </c>
      <c r="F66" s="152">
        <v>4080</v>
      </c>
      <c r="G66" s="152">
        <v>7230</v>
      </c>
      <c r="H66" s="152">
        <v>21400</v>
      </c>
      <c r="I66" s="152">
        <v>9490</v>
      </c>
      <c r="J66" s="152">
        <v>7770</v>
      </c>
      <c r="K66" s="152">
        <v>9060</v>
      </c>
      <c r="L66" s="152">
        <v>4200</v>
      </c>
      <c r="M66" s="152">
        <v>9060</v>
      </c>
      <c r="N66" s="152">
        <v>1950</v>
      </c>
      <c r="O66" s="152">
        <v>94100</v>
      </c>
      <c r="P66" s="15"/>
      <c r="Q66" s="153">
        <v>2.9068666666666672</v>
      </c>
      <c r="R66" s="153">
        <v>3.1275999999999997</v>
      </c>
      <c r="S66" s="153">
        <v>3.2541666666666664</v>
      </c>
      <c r="T66" s="153">
        <v>3.400266666666667</v>
      </c>
      <c r="U66" s="153">
        <v>3.8214000000000001</v>
      </c>
      <c r="V66" s="153">
        <v>3.6522999999999999</v>
      </c>
      <c r="W66" s="153">
        <v>3.4468999999999999</v>
      </c>
      <c r="X66" s="153">
        <v>3.2797000000000001</v>
      </c>
      <c r="Y66" s="153">
        <v>3.1102000000000003</v>
      </c>
      <c r="Z66" s="153">
        <v>3.0987666666666667</v>
      </c>
      <c r="AA66" s="153">
        <v>2.8992666666666662</v>
      </c>
      <c r="AB66" s="153">
        <v>2.7749666666666664</v>
      </c>
      <c r="AC66" s="153">
        <v>3.3251632649932916</v>
      </c>
      <c r="AE66" s="20"/>
      <c r="AF66" s="20"/>
      <c r="AG66" s="16"/>
      <c r="AH66" s="15"/>
      <c r="AI66" s="15"/>
      <c r="AJ66" s="15"/>
    </row>
    <row r="67" spans="1:36">
      <c r="B67" s="28" t="str">
        <f t="shared" ca="1" si="0"/>
        <v>2020 Q1</v>
      </c>
      <c r="C67" s="15">
        <v>3180</v>
      </c>
      <c r="D67" s="15">
        <v>5860</v>
      </c>
      <c r="E67" s="15">
        <v>5780</v>
      </c>
      <c r="F67" s="15">
        <v>3160</v>
      </c>
      <c r="G67" s="15">
        <v>6200</v>
      </c>
      <c r="H67" s="15">
        <v>17170</v>
      </c>
      <c r="I67" s="15">
        <v>7190</v>
      </c>
      <c r="J67" s="15">
        <v>5830</v>
      </c>
      <c r="K67" s="15">
        <v>7190</v>
      </c>
      <c r="L67" s="15">
        <v>3140</v>
      </c>
      <c r="M67" s="15">
        <v>6120</v>
      </c>
      <c r="N67" s="15">
        <v>1560</v>
      </c>
      <c r="O67" s="15">
        <v>72380</v>
      </c>
      <c r="P67" s="15"/>
      <c r="Q67" s="45">
        <v>2.8388333333333335</v>
      </c>
      <c r="R67" s="45">
        <v>3.0364666666666671</v>
      </c>
      <c r="S67" s="45">
        <v>3.2185666666666664</v>
      </c>
      <c r="T67" s="45">
        <v>3.3538999999999999</v>
      </c>
      <c r="U67" s="45">
        <v>3.7753999999999999</v>
      </c>
      <c r="V67" s="45">
        <v>3.6255000000000002</v>
      </c>
      <c r="W67" s="45">
        <v>3.4445666666666668</v>
      </c>
      <c r="X67" s="45">
        <v>3.243033333333333</v>
      </c>
      <c r="Y67" s="45">
        <v>3.0756999999999999</v>
      </c>
      <c r="Z67" s="45">
        <v>3.028</v>
      </c>
      <c r="AA67" s="45">
        <v>2.8705000000000003</v>
      </c>
      <c r="AB67" s="45">
        <v>2.7097000000000002</v>
      </c>
      <c r="AC67" s="45">
        <v>3.2987260536649359</v>
      </c>
      <c r="AE67" s="20"/>
      <c r="AF67" s="20"/>
      <c r="AG67" s="16"/>
      <c r="AH67" s="15"/>
      <c r="AI67" s="15"/>
      <c r="AJ67" s="15"/>
    </row>
    <row r="68" spans="1:36">
      <c r="B68" s="28" t="str">
        <f t="shared" ca="1" si="0"/>
        <v>2020 Q2</v>
      </c>
      <c r="C68" s="15">
        <v>1970</v>
      </c>
      <c r="D68" s="15">
        <v>3670</v>
      </c>
      <c r="E68" s="15">
        <v>3900</v>
      </c>
      <c r="F68" s="15">
        <v>1940</v>
      </c>
      <c r="G68" s="15">
        <v>3240</v>
      </c>
      <c r="H68" s="15">
        <v>9840</v>
      </c>
      <c r="I68" s="15">
        <v>4080</v>
      </c>
      <c r="J68" s="15">
        <v>3480</v>
      </c>
      <c r="K68" s="15">
        <v>4200</v>
      </c>
      <c r="L68" s="15">
        <v>1540</v>
      </c>
      <c r="M68" s="15">
        <v>3170</v>
      </c>
      <c r="N68" s="15">
        <v>610</v>
      </c>
      <c r="O68" s="15">
        <v>41640</v>
      </c>
      <c r="P68" s="15"/>
      <c r="Q68" s="45">
        <v>2.8487666666666667</v>
      </c>
      <c r="R68" s="45">
        <v>3.1056333333333335</v>
      </c>
      <c r="S68" s="45">
        <v>3.2576000000000001</v>
      </c>
      <c r="T68" s="45">
        <v>3.4668999999999994</v>
      </c>
      <c r="U68" s="45">
        <v>3.7945000000000007</v>
      </c>
      <c r="V68" s="45">
        <v>3.6509</v>
      </c>
      <c r="W68" s="45">
        <v>3.4864333333333328</v>
      </c>
      <c r="X68" s="45">
        <v>3.3267666666666664</v>
      </c>
      <c r="Y68" s="45">
        <v>3.1301000000000001</v>
      </c>
      <c r="Z68" s="45">
        <v>3.0889333333333333</v>
      </c>
      <c r="AA68" s="45">
        <v>2.8663666666666665</v>
      </c>
      <c r="AB68" s="45">
        <v>2.7158666666666669</v>
      </c>
      <c r="AC68" s="45">
        <v>3.3400851650415824</v>
      </c>
      <c r="AE68" s="20"/>
      <c r="AF68" s="20"/>
      <c r="AG68" s="16"/>
      <c r="AH68" s="15"/>
      <c r="AI68" s="15"/>
      <c r="AJ68" s="15"/>
    </row>
    <row r="69" spans="1:36">
      <c r="B69" s="28" t="str">
        <f t="shared" ca="1" si="0"/>
        <v>2020 Q3</v>
      </c>
      <c r="C69" s="15">
        <v>3580</v>
      </c>
      <c r="D69" s="15">
        <v>6500</v>
      </c>
      <c r="E69" s="15">
        <v>6580</v>
      </c>
      <c r="F69" s="15">
        <v>3410</v>
      </c>
      <c r="G69" s="15">
        <v>6380</v>
      </c>
      <c r="H69" s="15">
        <v>18490</v>
      </c>
      <c r="I69" s="15">
        <v>7940</v>
      </c>
      <c r="J69" s="15">
        <v>6280</v>
      </c>
      <c r="K69" s="15">
        <v>7720</v>
      </c>
      <c r="L69" s="15">
        <v>2610</v>
      </c>
      <c r="M69" s="15">
        <v>6860</v>
      </c>
      <c r="N69" s="15">
        <v>1510</v>
      </c>
      <c r="O69" s="15">
        <v>77870</v>
      </c>
      <c r="P69" s="15"/>
      <c r="Q69" s="45">
        <v>2.9328333333333334</v>
      </c>
      <c r="R69" s="45">
        <v>3.1598333333333333</v>
      </c>
      <c r="S69" s="45">
        <v>3.2815333333333334</v>
      </c>
      <c r="T69" s="45">
        <v>3.4222333333333332</v>
      </c>
      <c r="U69" s="45">
        <v>3.8059666666666665</v>
      </c>
      <c r="V69" s="45">
        <v>3.6704666666666665</v>
      </c>
      <c r="W69" s="45">
        <v>3.4894666666666669</v>
      </c>
      <c r="X69" s="45">
        <v>3.3466333333333331</v>
      </c>
      <c r="Y69" s="45">
        <v>3.1839999999999997</v>
      </c>
      <c r="Z69" s="45">
        <v>3.090666666666666</v>
      </c>
      <c r="AA69" s="45">
        <v>2.9051666666666667</v>
      </c>
      <c r="AB69" s="45">
        <v>2.7261000000000002</v>
      </c>
      <c r="AC69" s="45">
        <v>3.3644447973215699</v>
      </c>
      <c r="AE69" s="20"/>
      <c r="AF69" s="20"/>
      <c r="AG69" s="16"/>
      <c r="AH69" s="15"/>
      <c r="AI69" s="15"/>
      <c r="AJ69" s="15"/>
    </row>
    <row r="70" spans="1:36">
      <c r="A70" s="150"/>
      <c r="B70" s="151" t="str">
        <f t="shared" ca="1" si="0"/>
        <v>2020 Q4</v>
      </c>
      <c r="C70" s="152">
        <v>5430</v>
      </c>
      <c r="D70" s="152">
        <v>9620</v>
      </c>
      <c r="E70" s="152">
        <v>9600</v>
      </c>
      <c r="F70" s="152">
        <v>5090</v>
      </c>
      <c r="G70" s="152">
        <v>8590</v>
      </c>
      <c r="H70" s="152">
        <v>28530</v>
      </c>
      <c r="I70" s="152">
        <v>12000</v>
      </c>
      <c r="J70" s="152">
        <v>9210</v>
      </c>
      <c r="K70" s="152">
        <v>11170</v>
      </c>
      <c r="L70" s="152">
        <v>4640</v>
      </c>
      <c r="M70" s="152">
        <v>11560</v>
      </c>
      <c r="N70" s="152">
        <v>2600</v>
      </c>
      <c r="O70" s="152">
        <v>118060</v>
      </c>
      <c r="P70" s="15"/>
      <c r="Q70" s="153">
        <v>2.9118666666666666</v>
      </c>
      <c r="R70" s="153">
        <v>3.1953</v>
      </c>
      <c r="S70" s="153">
        <v>3.2987333333333333</v>
      </c>
      <c r="T70" s="153">
        <v>3.4161999999999999</v>
      </c>
      <c r="U70" s="153">
        <v>3.8504999999999998</v>
      </c>
      <c r="V70" s="153">
        <v>3.6836000000000002</v>
      </c>
      <c r="W70" s="153">
        <v>3.4773666666666667</v>
      </c>
      <c r="X70" s="153">
        <v>3.3521999999999998</v>
      </c>
      <c r="Y70" s="153">
        <v>3.2146333333333335</v>
      </c>
      <c r="Z70" s="153">
        <v>3.1139333333333332</v>
      </c>
      <c r="AA70" s="153">
        <v>2.8861333333333334</v>
      </c>
      <c r="AB70" s="153">
        <v>2.7065333333333332</v>
      </c>
      <c r="AC70" s="153">
        <v>3.3635525528894674</v>
      </c>
      <c r="AE70" s="20"/>
      <c r="AF70" s="20"/>
      <c r="AG70" s="16"/>
      <c r="AH70" s="15"/>
      <c r="AI70" s="15"/>
      <c r="AJ70" s="15"/>
    </row>
    <row r="71" spans="1:36">
      <c r="B71" s="28" t="str">
        <f t="shared" ca="1" si="0"/>
        <v>2021 Q1</v>
      </c>
      <c r="C71" s="15">
        <v>5200</v>
      </c>
      <c r="D71" s="15">
        <v>10140</v>
      </c>
      <c r="E71" s="15">
        <v>10480</v>
      </c>
      <c r="F71" s="15">
        <v>6090</v>
      </c>
      <c r="G71" s="15">
        <v>11560</v>
      </c>
      <c r="H71" s="15">
        <v>36470</v>
      </c>
      <c r="I71" s="15">
        <v>13750</v>
      </c>
      <c r="J71" s="15">
        <v>10840</v>
      </c>
      <c r="K71" s="15">
        <v>12110</v>
      </c>
      <c r="L71" s="15">
        <v>4510</v>
      </c>
      <c r="M71" s="15">
        <v>9100</v>
      </c>
      <c r="N71" s="15">
        <v>2460</v>
      </c>
      <c r="O71" s="15">
        <v>132740</v>
      </c>
      <c r="P71" s="15"/>
      <c r="Q71" s="45">
        <v>2.9540999999999999</v>
      </c>
      <c r="R71" s="45">
        <v>3.1713000000000005</v>
      </c>
      <c r="S71" s="45">
        <v>3.2962333333333333</v>
      </c>
      <c r="T71" s="45">
        <v>3.4011666666666667</v>
      </c>
      <c r="U71" s="45">
        <v>3.8289333333333335</v>
      </c>
      <c r="V71" s="45">
        <v>3.6708666666666665</v>
      </c>
      <c r="W71" s="45">
        <v>3.4878333333333331</v>
      </c>
      <c r="X71" s="45">
        <v>3.3384333333333331</v>
      </c>
      <c r="Y71" s="45">
        <v>3.2086999999999999</v>
      </c>
      <c r="Z71" s="45">
        <v>3.1422000000000003</v>
      </c>
      <c r="AA71" s="45">
        <v>2.9229666666666669</v>
      </c>
      <c r="AB71" s="45">
        <v>2.7428000000000003</v>
      </c>
      <c r="AC71" s="45">
        <v>3.3994551923963114</v>
      </c>
      <c r="AE71" s="20"/>
      <c r="AF71" s="20"/>
      <c r="AG71" s="16"/>
      <c r="AH71" s="15"/>
      <c r="AI71" s="15"/>
      <c r="AJ71" s="15"/>
    </row>
    <row r="72" spans="1:36">
      <c r="B72" s="28" t="str">
        <f t="shared" ca="1" si="0"/>
        <v>2021 Q2</v>
      </c>
      <c r="C72" s="15">
        <v>5350</v>
      </c>
      <c r="D72" s="15">
        <v>10000</v>
      </c>
      <c r="E72" s="15">
        <v>10520</v>
      </c>
      <c r="F72" s="15">
        <v>5890</v>
      </c>
      <c r="G72" s="15">
        <v>13540</v>
      </c>
      <c r="H72" s="15">
        <v>36450</v>
      </c>
      <c r="I72" s="15">
        <v>13510</v>
      </c>
      <c r="J72" s="15">
        <v>10290</v>
      </c>
      <c r="K72" s="15">
        <v>12230</v>
      </c>
      <c r="L72" s="15">
        <v>5210</v>
      </c>
      <c r="M72" s="15">
        <v>8140</v>
      </c>
      <c r="N72" s="15">
        <v>2410</v>
      </c>
      <c r="O72" s="15">
        <v>133550</v>
      </c>
      <c r="P72" s="15"/>
      <c r="Q72" s="45">
        <v>2.9342000000000001</v>
      </c>
      <c r="R72" s="45">
        <v>3.1910666666666665</v>
      </c>
      <c r="S72" s="45">
        <v>3.2978666666666663</v>
      </c>
      <c r="T72" s="45">
        <v>3.4149000000000007</v>
      </c>
      <c r="U72" s="45">
        <v>3.8281333333333336</v>
      </c>
      <c r="V72" s="45">
        <v>3.6827666666666663</v>
      </c>
      <c r="W72" s="45">
        <v>3.4828666666666663</v>
      </c>
      <c r="X72" s="45">
        <v>3.3506</v>
      </c>
      <c r="Y72" s="45">
        <v>3.2020666666666666</v>
      </c>
      <c r="Z72" s="45">
        <v>3.1419333333333337</v>
      </c>
      <c r="AA72" s="45">
        <v>2.9228999999999998</v>
      </c>
      <c r="AB72" s="45">
        <v>2.7964666666666669</v>
      </c>
      <c r="AC72" s="45">
        <v>3.4047246506964637</v>
      </c>
      <c r="AE72" s="20"/>
      <c r="AF72" s="20"/>
      <c r="AG72" s="16"/>
      <c r="AH72" s="15"/>
      <c r="AI72" s="15"/>
      <c r="AJ72" s="15"/>
    </row>
    <row r="73" spans="1:36">
      <c r="B73" s="28" t="str">
        <f t="shared" ca="1" si="0"/>
        <v>2021 Q3</v>
      </c>
      <c r="C73" s="15">
        <v>5320</v>
      </c>
      <c r="D73" s="15">
        <v>8860</v>
      </c>
      <c r="E73" s="15">
        <v>8930</v>
      </c>
      <c r="F73" s="15">
        <v>4560</v>
      </c>
      <c r="G73" s="15">
        <v>6640</v>
      </c>
      <c r="H73" s="15">
        <v>22240</v>
      </c>
      <c r="I73" s="15">
        <v>10060</v>
      </c>
      <c r="J73" s="15">
        <v>8520</v>
      </c>
      <c r="K73" s="15">
        <v>10650</v>
      </c>
      <c r="L73" s="15">
        <v>4010</v>
      </c>
      <c r="M73" s="15">
        <v>9560</v>
      </c>
      <c r="N73" s="15">
        <v>2560</v>
      </c>
      <c r="O73" s="15">
        <v>101920</v>
      </c>
      <c r="P73" s="15"/>
      <c r="Q73" s="45">
        <v>2.9601999999999999</v>
      </c>
      <c r="R73" s="45">
        <v>3.1835</v>
      </c>
      <c r="S73" s="45">
        <v>3.3300666666666667</v>
      </c>
      <c r="T73" s="45">
        <v>3.460433333333333</v>
      </c>
      <c r="U73" s="45">
        <v>3.8350333333333331</v>
      </c>
      <c r="V73" s="45">
        <v>3.6856666666666666</v>
      </c>
      <c r="W73" s="45">
        <v>3.4887333333333337</v>
      </c>
      <c r="X73" s="45">
        <v>3.3735333333333331</v>
      </c>
      <c r="Y73" s="45">
        <v>3.1924333333333337</v>
      </c>
      <c r="Z73" s="45">
        <v>3.1371333333333333</v>
      </c>
      <c r="AA73" s="45">
        <v>2.9451666666666667</v>
      </c>
      <c r="AB73" s="45">
        <v>2.7588666666666666</v>
      </c>
      <c r="AC73" s="45">
        <v>3.3440613640730299</v>
      </c>
      <c r="AE73" s="20"/>
      <c r="AF73" s="20"/>
      <c r="AG73" s="16"/>
      <c r="AH73" s="15"/>
      <c r="AI73" s="15"/>
      <c r="AJ73" s="15"/>
    </row>
    <row r="74" spans="1:36" s="12" customFormat="1">
      <c r="B74" s="28" t="str">
        <f t="shared" ca="1" si="0"/>
        <v>2021 Q4</v>
      </c>
      <c r="C74" s="15">
        <v>3870</v>
      </c>
      <c r="D74" s="15">
        <v>5880</v>
      </c>
      <c r="E74" s="15">
        <v>6000</v>
      </c>
      <c r="F74" s="15">
        <v>3360</v>
      </c>
      <c r="G74" s="15">
        <v>5400</v>
      </c>
      <c r="H74" s="15">
        <v>16740</v>
      </c>
      <c r="I74" s="15">
        <v>7120</v>
      </c>
      <c r="J74" s="15">
        <v>5840</v>
      </c>
      <c r="K74" s="15">
        <v>7090</v>
      </c>
      <c r="L74" s="15">
        <v>4120</v>
      </c>
      <c r="M74" s="15">
        <v>8330</v>
      </c>
      <c r="N74" s="15">
        <v>1750</v>
      </c>
      <c r="O74" s="15">
        <v>75510</v>
      </c>
      <c r="P74" s="15"/>
      <c r="Q74" s="45">
        <v>2.9636999999999998</v>
      </c>
      <c r="R74" s="45">
        <v>3.1697000000000002</v>
      </c>
      <c r="S74" s="45">
        <v>3.3169666666666671</v>
      </c>
      <c r="T74" s="45">
        <v>3.4037000000000002</v>
      </c>
      <c r="U74" s="45">
        <v>3.8370666666666668</v>
      </c>
      <c r="V74" s="45">
        <v>3.7067666666666668</v>
      </c>
      <c r="W74" s="45">
        <v>3.4989000000000003</v>
      </c>
      <c r="X74" s="45">
        <v>3.3836333333333335</v>
      </c>
      <c r="Y74" s="45">
        <v>3.2014666666666667</v>
      </c>
      <c r="Z74" s="45">
        <v>3.2027000000000001</v>
      </c>
      <c r="AA74" s="45">
        <v>2.966366666666667</v>
      </c>
      <c r="AB74" s="45">
        <v>2.7929333333333335</v>
      </c>
      <c r="AC74" s="45">
        <v>3.3666762028556101</v>
      </c>
      <c r="AD74" s="6"/>
      <c r="AE74" s="191"/>
      <c r="AF74" s="191"/>
      <c r="AG74" s="16"/>
      <c r="AH74" s="15"/>
      <c r="AI74" s="15"/>
      <c r="AJ74" s="15"/>
    </row>
    <row r="75" spans="1:36" s="12" customFormat="1">
      <c r="A75" s="192"/>
      <c r="B75" s="193" t="str">
        <f t="shared" ca="1" si="0"/>
        <v>2022 Q1</v>
      </c>
      <c r="C75" s="194">
        <v>3500</v>
      </c>
      <c r="D75" s="194">
        <v>6220</v>
      </c>
      <c r="E75" s="194">
        <v>6450</v>
      </c>
      <c r="F75" s="194">
        <v>3350</v>
      </c>
      <c r="G75" s="194">
        <v>6330</v>
      </c>
      <c r="H75" s="194">
        <v>18590</v>
      </c>
      <c r="I75" s="194">
        <v>7510</v>
      </c>
      <c r="J75" s="194">
        <v>6070</v>
      </c>
      <c r="K75" s="194">
        <v>7570</v>
      </c>
      <c r="L75" s="194">
        <v>3430</v>
      </c>
      <c r="M75" s="194">
        <v>6590</v>
      </c>
      <c r="N75" s="194">
        <v>1670</v>
      </c>
      <c r="O75" s="194">
        <v>77280</v>
      </c>
      <c r="P75" s="194"/>
      <c r="Q75" s="195">
        <v>3.0053000000000001</v>
      </c>
      <c r="R75" s="195">
        <v>3.2306666666666666</v>
      </c>
      <c r="S75" s="195">
        <v>3.3839000000000001</v>
      </c>
      <c r="T75" s="195">
        <v>3.4996666666666667</v>
      </c>
      <c r="U75" s="195">
        <v>3.8681000000000001</v>
      </c>
      <c r="V75" s="195">
        <v>3.7498</v>
      </c>
      <c r="W75" s="195">
        <v>3.531333333333333</v>
      </c>
      <c r="X75" s="195">
        <v>3.4007333333333336</v>
      </c>
      <c r="Y75" s="195">
        <v>3.2514333333333334</v>
      </c>
      <c r="Z75" s="195">
        <v>3.1779999999999995</v>
      </c>
      <c r="AA75" s="195">
        <v>2.9912666666666663</v>
      </c>
      <c r="AB75" s="195">
        <v>2.8832333333333335</v>
      </c>
      <c r="AC75" s="195">
        <v>3.4359757226017642</v>
      </c>
      <c r="AD75" s="6"/>
      <c r="AE75" s="191"/>
      <c r="AF75" s="191"/>
      <c r="AG75" s="16"/>
      <c r="AH75" s="15"/>
      <c r="AI75" s="15"/>
      <c r="AJ75" s="15"/>
    </row>
    <row r="76" spans="1:36" s="12" customFormat="1">
      <c r="B76" s="28" t="str">
        <f t="shared" ca="1" si="0"/>
        <v>2022 Q2</v>
      </c>
      <c r="C76" s="15">
        <v>3780</v>
      </c>
      <c r="D76" s="15">
        <v>6380</v>
      </c>
      <c r="E76" s="15">
        <v>6830</v>
      </c>
      <c r="F76" s="15">
        <v>3480</v>
      </c>
      <c r="G76" s="15">
        <v>6680</v>
      </c>
      <c r="H76" s="15">
        <v>18710</v>
      </c>
      <c r="I76" s="15">
        <v>7610</v>
      </c>
      <c r="J76" s="15">
        <v>6150</v>
      </c>
      <c r="K76" s="15">
        <v>7580</v>
      </c>
      <c r="L76" s="15">
        <v>3430</v>
      </c>
      <c r="M76" s="15">
        <v>7970</v>
      </c>
      <c r="N76" s="15">
        <v>1770</v>
      </c>
      <c r="O76" s="15">
        <v>80380</v>
      </c>
      <c r="P76" s="15"/>
      <c r="Q76" s="45">
        <v>2.9874333333333332</v>
      </c>
      <c r="R76" s="45">
        <v>3.2448000000000001</v>
      </c>
      <c r="S76" s="45">
        <v>3.3717333333333337</v>
      </c>
      <c r="T76" s="45">
        <v>3.5070666666666668</v>
      </c>
      <c r="U76" s="45">
        <v>3.8586333333333336</v>
      </c>
      <c r="V76" s="45">
        <v>3.7500333333333331</v>
      </c>
      <c r="W76" s="45">
        <v>3.5730666666666671</v>
      </c>
      <c r="X76" s="45">
        <v>3.4113666666666664</v>
      </c>
      <c r="Y76" s="45">
        <v>3.2814999999999999</v>
      </c>
      <c r="Z76" s="45">
        <v>3.2385999999999999</v>
      </c>
      <c r="AA76" s="45">
        <v>3.0173666666666663</v>
      </c>
      <c r="AB76" s="45">
        <v>2.8745999999999996</v>
      </c>
      <c r="AC76" s="45">
        <v>3.4401878154856376</v>
      </c>
      <c r="AD76" s="6"/>
      <c r="AE76" s="191"/>
      <c r="AF76" s="191"/>
      <c r="AG76" s="16"/>
      <c r="AH76" s="15"/>
      <c r="AI76" s="15"/>
      <c r="AJ76" s="15"/>
    </row>
    <row r="77" spans="1:36" s="12" customFormat="1">
      <c r="A77" s="187"/>
      <c r="B77" s="188" t="str">
        <f t="shared" ca="1" si="0"/>
        <v>2022 Q3</v>
      </c>
      <c r="C77" s="166">
        <v>4340</v>
      </c>
      <c r="D77" s="166">
        <v>7270</v>
      </c>
      <c r="E77" s="166">
        <v>7460</v>
      </c>
      <c r="F77" s="166">
        <v>4110</v>
      </c>
      <c r="G77" s="166">
        <v>8330</v>
      </c>
      <c r="H77" s="166">
        <v>22270</v>
      </c>
      <c r="I77" s="166">
        <v>8730</v>
      </c>
      <c r="J77" s="166">
        <v>7120</v>
      </c>
      <c r="K77" s="166">
        <v>8720</v>
      </c>
      <c r="L77" s="166">
        <v>3790</v>
      </c>
      <c r="M77" s="166">
        <v>8760</v>
      </c>
      <c r="N77" s="166">
        <v>1780</v>
      </c>
      <c r="O77" s="166">
        <v>92680</v>
      </c>
      <c r="P77" s="166"/>
      <c r="Q77" s="189">
        <v>2.9680999999999997</v>
      </c>
      <c r="R77" s="189">
        <v>3.2126999999999999</v>
      </c>
      <c r="S77" s="189">
        <v>3.3529666666666671</v>
      </c>
      <c r="T77" s="189">
        <v>3.4976333333333334</v>
      </c>
      <c r="U77" s="189">
        <v>3.8099333333333334</v>
      </c>
      <c r="V77" s="189">
        <v>3.7065333333333332</v>
      </c>
      <c r="W77" s="189">
        <v>3.5299666666666667</v>
      </c>
      <c r="X77" s="189">
        <v>3.4210333333333334</v>
      </c>
      <c r="Y77" s="189">
        <v>3.2255666666666669</v>
      </c>
      <c r="Z77" s="189">
        <v>3.2214666666666667</v>
      </c>
      <c r="AA77" s="189">
        <v>2.9409333333333336</v>
      </c>
      <c r="AB77" s="189">
        <v>2.8256000000000001</v>
      </c>
      <c r="AC77" s="189">
        <v>3.411809204127028</v>
      </c>
      <c r="AD77" s="6"/>
      <c r="AE77" s="191"/>
      <c r="AF77" s="191"/>
      <c r="AG77" s="16"/>
      <c r="AH77" s="15"/>
      <c r="AI77" s="15"/>
      <c r="AJ77" s="15"/>
    </row>
    <row r="78" spans="1:36">
      <c r="B78" s="28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E78" s="20"/>
      <c r="AF78" s="20"/>
      <c r="AG78" s="16"/>
      <c r="AH78" s="15"/>
      <c r="AI78" s="15"/>
      <c r="AJ78" s="15"/>
    </row>
    <row r="79" spans="1:36" ht="15.75">
      <c r="A79" s="204" t="s">
        <v>83</v>
      </c>
      <c r="B79" s="20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E79" s="20"/>
      <c r="AF79" s="20"/>
      <c r="AG79" s="16"/>
      <c r="AH79" s="15"/>
      <c r="AI79" s="15"/>
      <c r="AJ79" s="15"/>
    </row>
    <row r="80" spans="1:36" ht="15">
      <c r="A80" s="167">
        <v>1</v>
      </c>
      <c r="B80" s="168" t="s">
        <v>94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E80" s="20"/>
      <c r="AF80" s="20"/>
      <c r="AG80" s="16"/>
      <c r="AH80" s="15"/>
      <c r="AI80" s="15"/>
      <c r="AJ80" s="15"/>
    </row>
    <row r="81" spans="1:36" ht="15">
      <c r="A81" s="167">
        <v>2</v>
      </c>
      <c r="B81" s="168" t="s">
        <v>95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E81" s="20"/>
      <c r="AF81" s="20"/>
      <c r="AG81" s="16"/>
      <c r="AH81" s="15"/>
      <c r="AI81" s="15"/>
      <c r="AJ81" s="15"/>
    </row>
    <row r="82" spans="1:36">
      <c r="B82" s="28"/>
      <c r="C82" s="15" t="s">
        <v>46</v>
      </c>
      <c r="D82" s="15" t="s">
        <v>46</v>
      </c>
      <c r="E82" s="15" t="s">
        <v>46</v>
      </c>
      <c r="F82" s="15" t="s">
        <v>46</v>
      </c>
      <c r="G82" s="15" t="s">
        <v>46</v>
      </c>
      <c r="H82" s="15" t="s">
        <v>46</v>
      </c>
      <c r="I82" s="15" t="s">
        <v>46</v>
      </c>
      <c r="J82" s="15" t="s">
        <v>46</v>
      </c>
      <c r="K82" s="15" t="s">
        <v>46</v>
      </c>
      <c r="L82" s="15" t="s">
        <v>46</v>
      </c>
      <c r="M82" s="15" t="s">
        <v>46</v>
      </c>
      <c r="N82" s="15" t="s">
        <v>46</v>
      </c>
      <c r="O82" s="15" t="s">
        <v>46</v>
      </c>
      <c r="P82" s="1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E82" s="20"/>
      <c r="AF82" s="20"/>
      <c r="AG82" s="16"/>
      <c r="AH82" s="15"/>
      <c r="AI82" s="15"/>
      <c r="AJ82" s="15"/>
    </row>
    <row r="83" spans="1:36">
      <c r="B83" s="28"/>
      <c r="C83" s="15" t="s">
        <v>46</v>
      </c>
      <c r="D83" s="15" t="s">
        <v>46</v>
      </c>
      <c r="E83" s="15" t="s">
        <v>46</v>
      </c>
      <c r="F83" s="15" t="s">
        <v>46</v>
      </c>
      <c r="G83" s="15" t="s">
        <v>46</v>
      </c>
      <c r="H83" s="15" t="s">
        <v>46</v>
      </c>
      <c r="I83" s="15" t="s">
        <v>46</v>
      </c>
      <c r="J83" s="15" t="s">
        <v>46</v>
      </c>
      <c r="K83" s="15" t="s">
        <v>46</v>
      </c>
      <c r="L83" s="15" t="s">
        <v>46</v>
      </c>
      <c r="M83" s="15" t="s">
        <v>46</v>
      </c>
      <c r="N83" s="15" t="s">
        <v>46</v>
      </c>
      <c r="O83" s="15" t="s">
        <v>46</v>
      </c>
      <c r="P83" s="1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E83" s="20"/>
      <c r="AF83" s="20"/>
      <c r="AG83" s="16"/>
      <c r="AH83" s="15"/>
      <c r="AI83" s="15"/>
      <c r="AJ83" s="15"/>
    </row>
    <row r="84" spans="1:36">
      <c r="B84" s="28"/>
      <c r="C84" s="15" t="s">
        <v>46</v>
      </c>
      <c r="D84" s="15" t="s">
        <v>46</v>
      </c>
      <c r="E84" s="15" t="s">
        <v>46</v>
      </c>
      <c r="F84" s="15" t="s">
        <v>46</v>
      </c>
      <c r="G84" s="15" t="s">
        <v>46</v>
      </c>
      <c r="H84" s="15" t="s">
        <v>46</v>
      </c>
      <c r="I84" s="15" t="s">
        <v>46</v>
      </c>
      <c r="J84" s="15" t="s">
        <v>46</v>
      </c>
      <c r="K84" s="15" t="s">
        <v>46</v>
      </c>
      <c r="L84" s="15" t="s">
        <v>46</v>
      </c>
      <c r="M84" s="15" t="s">
        <v>46</v>
      </c>
      <c r="N84" s="15" t="s">
        <v>46</v>
      </c>
      <c r="O84" s="15" t="s">
        <v>46</v>
      </c>
      <c r="P84" s="1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E84" s="20"/>
      <c r="AF84" s="20"/>
      <c r="AG84" s="16"/>
      <c r="AH84" s="15"/>
      <c r="AI84" s="15"/>
      <c r="AJ84" s="15"/>
    </row>
    <row r="85" spans="1:36">
      <c r="B85" s="28"/>
      <c r="C85" s="15" t="s">
        <v>46</v>
      </c>
      <c r="D85" s="15" t="s">
        <v>46</v>
      </c>
      <c r="E85" s="15" t="s">
        <v>46</v>
      </c>
      <c r="F85" s="15" t="s">
        <v>46</v>
      </c>
      <c r="G85" s="15" t="s">
        <v>46</v>
      </c>
      <c r="H85" s="15" t="s">
        <v>46</v>
      </c>
      <c r="I85" s="15" t="s">
        <v>46</v>
      </c>
      <c r="J85" s="15" t="s">
        <v>46</v>
      </c>
      <c r="K85" s="15" t="s">
        <v>46</v>
      </c>
      <c r="L85" s="15" t="s">
        <v>46</v>
      </c>
      <c r="M85" s="15" t="s">
        <v>46</v>
      </c>
      <c r="N85" s="15" t="s">
        <v>46</v>
      </c>
      <c r="O85" s="15" t="s">
        <v>46</v>
      </c>
      <c r="P85" s="1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E85" s="20"/>
      <c r="AF85" s="20"/>
      <c r="AG85" s="16"/>
      <c r="AH85" s="15"/>
      <c r="AI85" s="15"/>
      <c r="AJ85" s="15"/>
    </row>
    <row r="86" spans="1:36">
      <c r="B86" s="28"/>
      <c r="C86" s="15" t="s">
        <v>46</v>
      </c>
      <c r="D86" s="15" t="s">
        <v>46</v>
      </c>
      <c r="E86" s="15" t="s">
        <v>46</v>
      </c>
      <c r="F86" s="15" t="s">
        <v>46</v>
      </c>
      <c r="G86" s="15" t="s">
        <v>46</v>
      </c>
      <c r="H86" s="15" t="s">
        <v>46</v>
      </c>
      <c r="I86" s="15" t="s">
        <v>46</v>
      </c>
      <c r="J86" s="15" t="s">
        <v>46</v>
      </c>
      <c r="K86" s="15" t="s">
        <v>46</v>
      </c>
      <c r="L86" s="15" t="s">
        <v>46</v>
      </c>
      <c r="M86" s="15" t="s">
        <v>46</v>
      </c>
      <c r="N86" s="15" t="s">
        <v>46</v>
      </c>
      <c r="O86" s="15" t="s">
        <v>46</v>
      </c>
      <c r="P86" s="1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E86" s="20"/>
      <c r="AF86" s="20"/>
      <c r="AG86" s="16"/>
      <c r="AH86" s="15"/>
      <c r="AI86" s="15"/>
      <c r="AJ86" s="15"/>
    </row>
    <row r="87" spans="1:36">
      <c r="B87" s="28"/>
      <c r="C87" s="15" t="s">
        <v>46</v>
      </c>
      <c r="D87" s="15" t="s">
        <v>46</v>
      </c>
      <c r="E87" s="15" t="s">
        <v>46</v>
      </c>
      <c r="F87" s="15" t="s">
        <v>46</v>
      </c>
      <c r="G87" s="15" t="s">
        <v>46</v>
      </c>
      <c r="H87" s="15" t="s">
        <v>46</v>
      </c>
      <c r="I87" s="15" t="s">
        <v>46</v>
      </c>
      <c r="J87" s="15" t="s">
        <v>46</v>
      </c>
      <c r="K87" s="15" t="s">
        <v>46</v>
      </c>
      <c r="L87" s="15" t="s">
        <v>46</v>
      </c>
      <c r="M87" s="15" t="s">
        <v>46</v>
      </c>
      <c r="N87" s="15" t="s">
        <v>46</v>
      </c>
      <c r="O87" s="15" t="s">
        <v>46</v>
      </c>
      <c r="P87" s="1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E87" s="20"/>
      <c r="AF87" s="20"/>
      <c r="AG87" s="16"/>
      <c r="AH87" s="15"/>
      <c r="AI87" s="15"/>
      <c r="AJ87" s="15"/>
    </row>
    <row r="88" spans="1:36">
      <c r="B88" s="28"/>
      <c r="C88" s="15" t="s">
        <v>46</v>
      </c>
      <c r="D88" s="15" t="s">
        <v>46</v>
      </c>
      <c r="E88" s="15" t="s">
        <v>46</v>
      </c>
      <c r="F88" s="15" t="s">
        <v>46</v>
      </c>
      <c r="G88" s="15" t="s">
        <v>46</v>
      </c>
      <c r="H88" s="15" t="s">
        <v>46</v>
      </c>
      <c r="I88" s="15" t="s">
        <v>46</v>
      </c>
      <c r="J88" s="15" t="s">
        <v>46</v>
      </c>
      <c r="K88" s="15" t="s">
        <v>46</v>
      </c>
      <c r="L88" s="15" t="s">
        <v>46</v>
      </c>
      <c r="M88" s="15" t="s">
        <v>46</v>
      </c>
      <c r="N88" s="15" t="s">
        <v>46</v>
      </c>
      <c r="O88" s="15" t="s">
        <v>46</v>
      </c>
      <c r="P88" s="1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E88" s="20"/>
      <c r="AF88" s="20"/>
      <c r="AG88" s="16"/>
      <c r="AH88" s="15"/>
      <c r="AI88" s="15"/>
      <c r="AJ88" s="15"/>
    </row>
    <row r="89" spans="1:36">
      <c r="B89" s="28"/>
      <c r="C89" s="15" t="s">
        <v>46</v>
      </c>
      <c r="D89" s="15" t="s">
        <v>46</v>
      </c>
      <c r="E89" s="15" t="s">
        <v>46</v>
      </c>
      <c r="F89" s="15" t="s">
        <v>46</v>
      </c>
      <c r="G89" s="15" t="s">
        <v>46</v>
      </c>
      <c r="H89" s="15" t="s">
        <v>46</v>
      </c>
      <c r="I89" s="15" t="s">
        <v>46</v>
      </c>
      <c r="J89" s="15" t="s">
        <v>46</v>
      </c>
      <c r="K89" s="15" t="s">
        <v>46</v>
      </c>
      <c r="L89" s="15" t="s">
        <v>46</v>
      </c>
      <c r="M89" s="15" t="s">
        <v>46</v>
      </c>
      <c r="N89" s="15" t="s">
        <v>46</v>
      </c>
      <c r="O89" s="15" t="s">
        <v>46</v>
      </c>
      <c r="P89" s="1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E89" s="20"/>
      <c r="AF89" s="20"/>
      <c r="AG89" s="16"/>
      <c r="AH89" s="15"/>
      <c r="AI89" s="15"/>
      <c r="AJ89" s="15"/>
    </row>
    <row r="90" spans="1:36">
      <c r="B90" s="28"/>
      <c r="C90" s="15" t="s">
        <v>46</v>
      </c>
      <c r="D90" s="15" t="s">
        <v>46</v>
      </c>
      <c r="E90" s="15" t="s">
        <v>46</v>
      </c>
      <c r="F90" s="15" t="s">
        <v>46</v>
      </c>
      <c r="G90" s="15" t="s">
        <v>46</v>
      </c>
      <c r="H90" s="15" t="s">
        <v>46</v>
      </c>
      <c r="I90" s="15" t="s">
        <v>46</v>
      </c>
      <c r="J90" s="15" t="s">
        <v>46</v>
      </c>
      <c r="K90" s="15" t="s">
        <v>46</v>
      </c>
      <c r="L90" s="15" t="s">
        <v>46</v>
      </c>
      <c r="M90" s="15" t="s">
        <v>46</v>
      </c>
      <c r="N90" s="15" t="s">
        <v>46</v>
      </c>
      <c r="O90" s="15" t="s">
        <v>46</v>
      </c>
      <c r="P90" s="1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E90" s="20"/>
      <c r="AF90" s="20"/>
      <c r="AG90" s="16"/>
      <c r="AH90" s="15"/>
      <c r="AI90" s="15"/>
      <c r="AJ90" s="15"/>
    </row>
    <row r="91" spans="1:36">
      <c r="B91" s="28"/>
      <c r="C91" s="15" t="s">
        <v>46</v>
      </c>
      <c r="D91" s="15" t="s">
        <v>46</v>
      </c>
      <c r="E91" s="15" t="s">
        <v>46</v>
      </c>
      <c r="F91" s="15" t="s">
        <v>46</v>
      </c>
      <c r="G91" s="15" t="s">
        <v>46</v>
      </c>
      <c r="H91" s="15" t="s">
        <v>46</v>
      </c>
      <c r="I91" s="15" t="s">
        <v>46</v>
      </c>
      <c r="J91" s="15" t="s">
        <v>46</v>
      </c>
      <c r="K91" s="15" t="s">
        <v>46</v>
      </c>
      <c r="L91" s="15" t="s">
        <v>46</v>
      </c>
      <c r="M91" s="15" t="s">
        <v>46</v>
      </c>
      <c r="N91" s="15" t="s">
        <v>46</v>
      </c>
      <c r="O91" s="15" t="s">
        <v>46</v>
      </c>
      <c r="P91" s="1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E91" s="20"/>
      <c r="AF91" s="20"/>
      <c r="AG91" s="16"/>
      <c r="AH91" s="15"/>
      <c r="AI91" s="15"/>
      <c r="AJ91" s="15"/>
    </row>
    <row r="92" spans="1:36">
      <c r="B92" s="28"/>
      <c r="C92" s="28"/>
      <c r="D92" s="15" t="s">
        <v>46</v>
      </c>
      <c r="E92" s="15" t="s">
        <v>46</v>
      </c>
      <c r="F92" s="15" t="s">
        <v>46</v>
      </c>
      <c r="G92" s="15" t="s">
        <v>46</v>
      </c>
      <c r="H92" s="15" t="s">
        <v>46</v>
      </c>
      <c r="I92" s="15" t="s">
        <v>46</v>
      </c>
      <c r="J92" s="15" t="s">
        <v>46</v>
      </c>
      <c r="K92" s="15" t="s">
        <v>46</v>
      </c>
      <c r="L92" s="15" t="s">
        <v>46</v>
      </c>
      <c r="M92" s="15" t="s">
        <v>46</v>
      </c>
      <c r="N92" s="15" t="s">
        <v>46</v>
      </c>
      <c r="O92" s="15" t="s">
        <v>46</v>
      </c>
      <c r="P92" s="15" t="s">
        <v>46</v>
      </c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20"/>
      <c r="AF92" s="20"/>
      <c r="AG92" s="16"/>
      <c r="AH92" s="15"/>
      <c r="AI92" s="15"/>
      <c r="AJ92" s="15"/>
    </row>
    <row r="93" spans="1:36">
      <c r="B93" s="28"/>
      <c r="C93" s="28"/>
      <c r="D93" s="15" t="s">
        <v>46</v>
      </c>
      <c r="E93" s="15" t="s">
        <v>46</v>
      </c>
      <c r="F93" s="15" t="s">
        <v>46</v>
      </c>
      <c r="G93" s="15" t="s">
        <v>46</v>
      </c>
      <c r="H93" s="15" t="s">
        <v>46</v>
      </c>
      <c r="I93" s="15" t="s">
        <v>46</v>
      </c>
      <c r="J93" s="15" t="s">
        <v>46</v>
      </c>
      <c r="K93" s="15" t="s">
        <v>46</v>
      </c>
      <c r="L93" s="15" t="s">
        <v>46</v>
      </c>
      <c r="M93" s="15" t="s">
        <v>46</v>
      </c>
      <c r="N93" s="15" t="s">
        <v>46</v>
      </c>
      <c r="O93" s="15" t="s">
        <v>46</v>
      </c>
      <c r="P93" s="15" t="s">
        <v>46</v>
      </c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20"/>
      <c r="AF93" s="20"/>
      <c r="AG93" s="16"/>
      <c r="AH93" s="15"/>
      <c r="AI93" s="15"/>
      <c r="AJ93" s="15"/>
    </row>
    <row r="94" spans="1:36">
      <c r="B94" s="28"/>
      <c r="C94" s="28"/>
      <c r="D94" s="15" t="s">
        <v>46</v>
      </c>
      <c r="E94" s="15" t="s">
        <v>46</v>
      </c>
      <c r="F94" s="15" t="s">
        <v>46</v>
      </c>
      <c r="G94" s="15" t="s">
        <v>46</v>
      </c>
      <c r="H94" s="15" t="s">
        <v>46</v>
      </c>
      <c r="I94" s="15" t="s">
        <v>46</v>
      </c>
      <c r="J94" s="15" t="s">
        <v>46</v>
      </c>
      <c r="K94" s="15" t="s">
        <v>46</v>
      </c>
      <c r="L94" s="15" t="s">
        <v>46</v>
      </c>
      <c r="M94" s="15" t="s">
        <v>46</v>
      </c>
      <c r="N94" s="15" t="s">
        <v>46</v>
      </c>
      <c r="O94" s="15" t="s">
        <v>46</v>
      </c>
      <c r="P94" s="15" t="s">
        <v>46</v>
      </c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20"/>
      <c r="AF94" s="20"/>
      <c r="AG94" s="16"/>
      <c r="AH94" s="15"/>
      <c r="AI94" s="15"/>
      <c r="AJ94" s="15"/>
    </row>
    <row r="95" spans="1:36">
      <c r="B95" s="28"/>
      <c r="C95" s="28"/>
      <c r="D95" s="15" t="s">
        <v>46</v>
      </c>
      <c r="E95" s="15" t="s">
        <v>46</v>
      </c>
      <c r="F95" s="15" t="s">
        <v>46</v>
      </c>
      <c r="G95" s="15" t="s">
        <v>46</v>
      </c>
      <c r="H95" s="15" t="s">
        <v>46</v>
      </c>
      <c r="I95" s="15" t="s">
        <v>46</v>
      </c>
      <c r="J95" s="15" t="s">
        <v>46</v>
      </c>
      <c r="K95" s="15" t="s">
        <v>46</v>
      </c>
      <c r="L95" s="15" t="s">
        <v>46</v>
      </c>
      <c r="M95" s="15" t="s">
        <v>46</v>
      </c>
      <c r="N95" s="15" t="s">
        <v>46</v>
      </c>
      <c r="O95" s="15" t="s">
        <v>46</v>
      </c>
      <c r="P95" s="15" t="s">
        <v>46</v>
      </c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20"/>
      <c r="AF95" s="20"/>
      <c r="AG95" s="16"/>
      <c r="AH95" s="15"/>
      <c r="AI95" s="15"/>
      <c r="AJ95" s="15"/>
    </row>
    <row r="96" spans="1:36">
      <c r="B96" s="28"/>
      <c r="C96" s="28"/>
      <c r="D96" s="15" t="s">
        <v>46</v>
      </c>
      <c r="E96" s="15" t="s">
        <v>46</v>
      </c>
      <c r="F96" s="15" t="s">
        <v>46</v>
      </c>
      <c r="G96" s="15" t="s">
        <v>46</v>
      </c>
      <c r="H96" s="15" t="s">
        <v>46</v>
      </c>
      <c r="I96" s="15" t="s">
        <v>46</v>
      </c>
      <c r="J96" s="15" t="s">
        <v>46</v>
      </c>
      <c r="K96" s="15" t="s">
        <v>46</v>
      </c>
      <c r="L96" s="15" t="s">
        <v>46</v>
      </c>
      <c r="M96" s="15" t="s">
        <v>46</v>
      </c>
      <c r="N96" s="15" t="s">
        <v>46</v>
      </c>
      <c r="O96" s="15" t="s">
        <v>46</v>
      </c>
      <c r="P96" s="15" t="s">
        <v>46</v>
      </c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20"/>
      <c r="AF96" s="20"/>
      <c r="AG96" s="16"/>
      <c r="AH96" s="15"/>
      <c r="AI96" s="15"/>
      <c r="AJ96" s="15"/>
    </row>
    <row r="97" spans="2:36">
      <c r="B97" s="28"/>
      <c r="C97" s="28"/>
      <c r="D97" s="15" t="s">
        <v>46</v>
      </c>
      <c r="E97" s="15" t="s">
        <v>46</v>
      </c>
      <c r="F97" s="15" t="s">
        <v>46</v>
      </c>
      <c r="G97" s="15" t="s">
        <v>46</v>
      </c>
      <c r="H97" s="15" t="s">
        <v>46</v>
      </c>
      <c r="I97" s="15" t="s">
        <v>46</v>
      </c>
      <c r="J97" s="15" t="s">
        <v>46</v>
      </c>
      <c r="K97" s="15" t="s">
        <v>46</v>
      </c>
      <c r="L97" s="15" t="s">
        <v>46</v>
      </c>
      <c r="M97" s="15" t="s">
        <v>46</v>
      </c>
      <c r="N97" s="15" t="s">
        <v>46</v>
      </c>
      <c r="O97" s="15" t="s">
        <v>46</v>
      </c>
      <c r="P97" s="15" t="s">
        <v>46</v>
      </c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20"/>
      <c r="AF97" s="20"/>
      <c r="AG97" s="16"/>
      <c r="AH97" s="15"/>
      <c r="AI97" s="15"/>
      <c r="AJ97" s="15"/>
    </row>
    <row r="98" spans="2:36">
      <c r="B98" s="28"/>
      <c r="C98" s="28"/>
      <c r="D98" s="15" t="s">
        <v>46</v>
      </c>
      <c r="E98" s="15" t="s">
        <v>46</v>
      </c>
      <c r="F98" s="15" t="s">
        <v>46</v>
      </c>
      <c r="G98" s="15" t="s">
        <v>46</v>
      </c>
      <c r="H98" s="15" t="s">
        <v>46</v>
      </c>
      <c r="I98" s="15" t="s">
        <v>46</v>
      </c>
      <c r="J98" s="15" t="s">
        <v>46</v>
      </c>
      <c r="K98" s="15" t="s">
        <v>46</v>
      </c>
      <c r="L98" s="15" t="s">
        <v>46</v>
      </c>
      <c r="M98" s="15" t="s">
        <v>46</v>
      </c>
      <c r="N98" s="15" t="s">
        <v>46</v>
      </c>
      <c r="O98" s="15" t="s">
        <v>46</v>
      </c>
      <c r="P98" s="15" t="s">
        <v>46</v>
      </c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20"/>
      <c r="AF98" s="20"/>
      <c r="AG98" s="16"/>
      <c r="AH98" s="15"/>
      <c r="AI98" s="15"/>
      <c r="AJ98" s="15"/>
    </row>
    <row r="99" spans="2:36">
      <c r="B99" s="28"/>
      <c r="C99" s="28"/>
      <c r="D99" s="15" t="s">
        <v>46</v>
      </c>
      <c r="E99" s="15" t="s">
        <v>46</v>
      </c>
      <c r="F99" s="15" t="s">
        <v>46</v>
      </c>
      <c r="G99" s="15" t="s">
        <v>46</v>
      </c>
      <c r="H99" s="15" t="s">
        <v>46</v>
      </c>
      <c r="I99" s="15" t="s">
        <v>46</v>
      </c>
      <c r="J99" s="15" t="s">
        <v>46</v>
      </c>
      <c r="K99" s="15" t="s">
        <v>46</v>
      </c>
      <c r="L99" s="15" t="s">
        <v>46</v>
      </c>
      <c r="M99" s="15" t="s">
        <v>46</v>
      </c>
      <c r="N99" s="15" t="s">
        <v>46</v>
      </c>
      <c r="O99" s="15" t="s">
        <v>46</v>
      </c>
      <c r="P99" s="15" t="s">
        <v>46</v>
      </c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20"/>
      <c r="AF99" s="20"/>
      <c r="AG99" s="16"/>
      <c r="AH99" s="15"/>
      <c r="AI99" s="15"/>
      <c r="AJ99" s="15"/>
    </row>
    <row r="100" spans="2:36">
      <c r="B100" s="28"/>
      <c r="C100" s="28"/>
      <c r="D100" s="15" t="s">
        <v>46</v>
      </c>
      <c r="E100" s="15" t="s">
        <v>46</v>
      </c>
      <c r="F100" s="15" t="s">
        <v>46</v>
      </c>
      <c r="G100" s="15" t="s">
        <v>46</v>
      </c>
      <c r="H100" s="15" t="s">
        <v>46</v>
      </c>
      <c r="I100" s="15" t="s">
        <v>46</v>
      </c>
      <c r="J100" s="15" t="s">
        <v>46</v>
      </c>
      <c r="K100" s="15" t="s">
        <v>46</v>
      </c>
      <c r="L100" s="15" t="s">
        <v>46</v>
      </c>
      <c r="M100" s="15" t="s">
        <v>46</v>
      </c>
      <c r="N100" s="15" t="s">
        <v>46</v>
      </c>
      <c r="O100" s="15" t="s">
        <v>46</v>
      </c>
      <c r="P100" s="15" t="s">
        <v>46</v>
      </c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20"/>
      <c r="AF100" s="20"/>
      <c r="AG100" s="16"/>
      <c r="AH100" s="15"/>
      <c r="AI100" s="15"/>
      <c r="AJ100" s="15"/>
    </row>
    <row r="101" spans="2:36">
      <c r="B101" s="28"/>
      <c r="C101" s="28"/>
      <c r="D101" s="15" t="s">
        <v>46</v>
      </c>
      <c r="E101" s="15" t="s">
        <v>46</v>
      </c>
      <c r="F101" s="15" t="s">
        <v>46</v>
      </c>
      <c r="G101" s="15" t="s">
        <v>46</v>
      </c>
      <c r="H101" s="15" t="s">
        <v>46</v>
      </c>
      <c r="I101" s="15" t="s">
        <v>46</v>
      </c>
      <c r="J101" s="15" t="s">
        <v>46</v>
      </c>
      <c r="K101" s="15" t="s">
        <v>46</v>
      </c>
      <c r="L101" s="15" t="s">
        <v>46</v>
      </c>
      <c r="M101" s="15" t="s">
        <v>46</v>
      </c>
      <c r="N101" s="15" t="s">
        <v>46</v>
      </c>
      <c r="O101" s="15" t="s">
        <v>46</v>
      </c>
      <c r="P101" s="15" t="s">
        <v>46</v>
      </c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20"/>
      <c r="AF101" s="20"/>
      <c r="AG101" s="16"/>
      <c r="AH101" s="15"/>
      <c r="AI101" s="15"/>
      <c r="AJ101" s="15"/>
    </row>
    <row r="102" spans="2:36">
      <c r="B102" s="28"/>
      <c r="C102" s="28"/>
      <c r="D102" s="15" t="s">
        <v>46</v>
      </c>
      <c r="E102" s="15" t="s">
        <v>46</v>
      </c>
      <c r="F102" s="15" t="s">
        <v>46</v>
      </c>
      <c r="G102" s="15" t="s">
        <v>46</v>
      </c>
      <c r="H102" s="15" t="s">
        <v>46</v>
      </c>
      <c r="I102" s="15" t="s">
        <v>46</v>
      </c>
      <c r="J102" s="15" t="s">
        <v>46</v>
      </c>
      <c r="K102" s="15" t="s">
        <v>46</v>
      </c>
      <c r="L102" s="15" t="s">
        <v>46</v>
      </c>
      <c r="M102" s="15" t="s">
        <v>46</v>
      </c>
      <c r="N102" s="15" t="s">
        <v>46</v>
      </c>
      <c r="O102" s="15" t="s">
        <v>46</v>
      </c>
      <c r="P102" s="15" t="s">
        <v>46</v>
      </c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20"/>
      <c r="AF102" s="20"/>
      <c r="AG102" s="16"/>
      <c r="AH102" s="15"/>
      <c r="AI102" s="15"/>
      <c r="AJ102" s="15"/>
    </row>
    <row r="103" spans="2:36">
      <c r="B103" s="28"/>
      <c r="C103" s="28"/>
      <c r="D103" s="15" t="s">
        <v>46</v>
      </c>
      <c r="E103" s="15" t="s">
        <v>46</v>
      </c>
      <c r="F103" s="15" t="s">
        <v>46</v>
      </c>
      <c r="G103" s="15" t="s">
        <v>46</v>
      </c>
      <c r="H103" s="15" t="s">
        <v>46</v>
      </c>
      <c r="I103" s="15" t="s">
        <v>46</v>
      </c>
      <c r="J103" s="15" t="s">
        <v>46</v>
      </c>
      <c r="K103" s="15" t="s">
        <v>46</v>
      </c>
      <c r="L103" s="15" t="s">
        <v>46</v>
      </c>
      <c r="M103" s="15" t="s">
        <v>46</v>
      </c>
      <c r="N103" s="15" t="s">
        <v>46</v>
      </c>
      <c r="O103" s="15" t="s">
        <v>46</v>
      </c>
      <c r="P103" s="15" t="s">
        <v>46</v>
      </c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20"/>
      <c r="AF103" s="20"/>
      <c r="AG103" s="16"/>
      <c r="AH103" s="15"/>
      <c r="AI103" s="15"/>
      <c r="AJ103" s="15"/>
    </row>
    <row r="104" spans="2:36">
      <c r="B104" s="28"/>
      <c r="C104" s="28"/>
      <c r="D104" s="15" t="s">
        <v>46</v>
      </c>
      <c r="E104" s="15" t="s">
        <v>46</v>
      </c>
      <c r="F104" s="15" t="s">
        <v>46</v>
      </c>
      <c r="G104" s="15" t="s">
        <v>46</v>
      </c>
      <c r="H104" s="15" t="s">
        <v>46</v>
      </c>
      <c r="I104" s="15" t="s">
        <v>46</v>
      </c>
      <c r="J104" s="15" t="s">
        <v>46</v>
      </c>
      <c r="K104" s="15" t="s">
        <v>46</v>
      </c>
      <c r="L104" s="15" t="s">
        <v>46</v>
      </c>
      <c r="M104" s="15" t="s">
        <v>46</v>
      </c>
      <c r="N104" s="15" t="s">
        <v>46</v>
      </c>
      <c r="O104" s="15" t="s">
        <v>46</v>
      </c>
      <c r="P104" s="15" t="s">
        <v>46</v>
      </c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20"/>
      <c r="AF104" s="20"/>
      <c r="AG104" s="16"/>
      <c r="AH104" s="15"/>
      <c r="AI104" s="15"/>
      <c r="AJ104" s="15"/>
    </row>
    <row r="105" spans="2:36">
      <c r="B105" s="28"/>
      <c r="C105" s="28"/>
      <c r="D105" s="15" t="s">
        <v>46</v>
      </c>
      <c r="E105" s="15" t="s">
        <v>46</v>
      </c>
      <c r="F105" s="15" t="s">
        <v>46</v>
      </c>
      <c r="G105" s="15" t="s">
        <v>46</v>
      </c>
      <c r="H105" s="15" t="s">
        <v>46</v>
      </c>
      <c r="I105" s="15" t="s">
        <v>46</v>
      </c>
      <c r="J105" s="15" t="s">
        <v>46</v>
      </c>
      <c r="K105" s="15" t="s">
        <v>46</v>
      </c>
      <c r="L105" s="15" t="s">
        <v>46</v>
      </c>
      <c r="M105" s="15" t="s">
        <v>46</v>
      </c>
      <c r="N105" s="15" t="s">
        <v>46</v>
      </c>
      <c r="O105" s="15" t="s">
        <v>46</v>
      </c>
      <c r="P105" s="15" t="s">
        <v>46</v>
      </c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20"/>
      <c r="AF105" s="20"/>
      <c r="AG105" s="16"/>
      <c r="AH105" s="15"/>
      <c r="AI105" s="15"/>
      <c r="AJ105" s="15"/>
    </row>
    <row r="106" spans="2:36">
      <c r="B106" s="28"/>
      <c r="C106" s="28"/>
      <c r="D106" s="15" t="s">
        <v>46</v>
      </c>
      <c r="E106" s="15" t="s">
        <v>46</v>
      </c>
      <c r="F106" s="15" t="s">
        <v>46</v>
      </c>
      <c r="G106" s="15" t="s">
        <v>46</v>
      </c>
      <c r="H106" s="15" t="s">
        <v>46</v>
      </c>
      <c r="I106" s="15" t="s">
        <v>46</v>
      </c>
      <c r="J106" s="15" t="s">
        <v>46</v>
      </c>
      <c r="K106" s="15" t="s">
        <v>46</v>
      </c>
      <c r="L106" s="15" t="s">
        <v>46</v>
      </c>
      <c r="M106" s="15" t="s">
        <v>46</v>
      </c>
      <c r="N106" s="15" t="s">
        <v>46</v>
      </c>
      <c r="O106" s="15" t="s">
        <v>46</v>
      </c>
      <c r="P106" s="15" t="s">
        <v>46</v>
      </c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20"/>
      <c r="AF106" s="20"/>
      <c r="AG106" s="16"/>
      <c r="AH106" s="15"/>
      <c r="AI106" s="15"/>
      <c r="AJ106" s="15"/>
    </row>
    <row r="107" spans="2:36">
      <c r="B107" s="28"/>
      <c r="C107" s="28"/>
      <c r="D107" s="15" t="s">
        <v>46</v>
      </c>
      <c r="E107" s="15" t="s">
        <v>46</v>
      </c>
      <c r="F107" s="15" t="s">
        <v>46</v>
      </c>
      <c r="G107" s="15" t="s">
        <v>46</v>
      </c>
      <c r="H107" s="15" t="s">
        <v>46</v>
      </c>
      <c r="I107" s="15" t="s">
        <v>46</v>
      </c>
      <c r="J107" s="15" t="s">
        <v>46</v>
      </c>
      <c r="K107" s="15" t="s">
        <v>46</v>
      </c>
      <c r="L107" s="15" t="s">
        <v>46</v>
      </c>
      <c r="M107" s="15" t="s">
        <v>46</v>
      </c>
      <c r="N107" s="15" t="s">
        <v>46</v>
      </c>
      <c r="O107" s="15" t="s">
        <v>46</v>
      </c>
      <c r="P107" s="15" t="s">
        <v>46</v>
      </c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20"/>
      <c r="AF107" s="20"/>
      <c r="AG107" s="16"/>
      <c r="AH107" s="15"/>
      <c r="AI107" s="15"/>
      <c r="AJ107" s="15"/>
    </row>
    <row r="108" spans="2:36">
      <c r="B108" s="28"/>
      <c r="C108" s="28"/>
      <c r="D108" s="15" t="s">
        <v>46</v>
      </c>
      <c r="E108" s="15" t="s">
        <v>46</v>
      </c>
      <c r="F108" s="15" t="s">
        <v>46</v>
      </c>
      <c r="G108" s="15" t="s">
        <v>46</v>
      </c>
      <c r="H108" s="15" t="s">
        <v>46</v>
      </c>
      <c r="I108" s="15" t="s">
        <v>46</v>
      </c>
      <c r="J108" s="15" t="s">
        <v>46</v>
      </c>
      <c r="K108" s="15" t="s">
        <v>46</v>
      </c>
      <c r="L108" s="15" t="s">
        <v>46</v>
      </c>
      <c r="M108" s="15" t="s">
        <v>46</v>
      </c>
      <c r="N108" s="15" t="s">
        <v>46</v>
      </c>
      <c r="O108" s="15" t="s">
        <v>46</v>
      </c>
      <c r="P108" s="15" t="s">
        <v>46</v>
      </c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20"/>
      <c r="AF108" s="20"/>
      <c r="AG108" s="16"/>
      <c r="AH108" s="15"/>
      <c r="AI108" s="15"/>
      <c r="AJ108" s="15"/>
    </row>
    <row r="109" spans="2:36">
      <c r="B109" s="28"/>
      <c r="C109" s="28"/>
      <c r="D109" s="15" t="s">
        <v>46</v>
      </c>
      <c r="E109" s="15" t="s">
        <v>46</v>
      </c>
      <c r="F109" s="15" t="s">
        <v>46</v>
      </c>
      <c r="G109" s="15" t="s">
        <v>46</v>
      </c>
      <c r="H109" s="15" t="s">
        <v>46</v>
      </c>
      <c r="I109" s="15" t="s">
        <v>46</v>
      </c>
      <c r="J109" s="15" t="s">
        <v>46</v>
      </c>
      <c r="K109" s="15" t="s">
        <v>46</v>
      </c>
      <c r="L109" s="15" t="s">
        <v>46</v>
      </c>
      <c r="M109" s="15" t="s">
        <v>46</v>
      </c>
      <c r="N109" s="15" t="s">
        <v>46</v>
      </c>
      <c r="O109" s="15" t="s">
        <v>46</v>
      </c>
      <c r="P109" s="15" t="s">
        <v>46</v>
      </c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20"/>
      <c r="AF109" s="20"/>
      <c r="AG109" s="16"/>
      <c r="AH109" s="15"/>
      <c r="AI109" s="15"/>
      <c r="AJ109" s="15"/>
    </row>
    <row r="110" spans="2:36">
      <c r="B110" s="28"/>
      <c r="C110" s="28"/>
      <c r="D110" s="15" t="s">
        <v>46</v>
      </c>
      <c r="E110" s="15" t="s">
        <v>46</v>
      </c>
      <c r="F110" s="15" t="s">
        <v>46</v>
      </c>
      <c r="G110" s="15" t="s">
        <v>46</v>
      </c>
      <c r="H110" s="15" t="s">
        <v>46</v>
      </c>
      <c r="I110" s="15" t="s">
        <v>46</v>
      </c>
      <c r="J110" s="15" t="s">
        <v>46</v>
      </c>
      <c r="K110" s="15" t="s">
        <v>46</v>
      </c>
      <c r="L110" s="15" t="s">
        <v>46</v>
      </c>
      <c r="M110" s="15" t="s">
        <v>46</v>
      </c>
      <c r="N110" s="15" t="s">
        <v>46</v>
      </c>
      <c r="O110" s="15" t="s">
        <v>46</v>
      </c>
      <c r="P110" s="15" t="s">
        <v>46</v>
      </c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20"/>
      <c r="AF110" s="20"/>
      <c r="AG110" s="16"/>
      <c r="AH110" s="15"/>
      <c r="AI110" s="15"/>
      <c r="AJ110" s="15"/>
    </row>
    <row r="111" spans="2:36">
      <c r="B111" s="28"/>
      <c r="C111" s="28"/>
      <c r="D111" s="15" t="s">
        <v>46</v>
      </c>
      <c r="E111" s="15" t="s">
        <v>46</v>
      </c>
      <c r="F111" s="15" t="s">
        <v>46</v>
      </c>
      <c r="G111" s="15" t="s">
        <v>46</v>
      </c>
      <c r="H111" s="15" t="s">
        <v>46</v>
      </c>
      <c r="I111" s="15" t="s">
        <v>46</v>
      </c>
      <c r="J111" s="15" t="s">
        <v>46</v>
      </c>
      <c r="K111" s="15" t="s">
        <v>46</v>
      </c>
      <c r="L111" s="15" t="s">
        <v>46</v>
      </c>
      <c r="M111" s="15" t="s">
        <v>46</v>
      </c>
      <c r="N111" s="15" t="s">
        <v>46</v>
      </c>
      <c r="O111" s="15" t="s">
        <v>46</v>
      </c>
      <c r="P111" s="15" t="s">
        <v>46</v>
      </c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20"/>
      <c r="AF111" s="20"/>
      <c r="AG111" s="16"/>
      <c r="AH111" s="15"/>
      <c r="AI111" s="15"/>
      <c r="AJ111" s="15"/>
    </row>
    <row r="112" spans="2:36">
      <c r="B112" s="28"/>
      <c r="C112" s="28"/>
      <c r="D112" s="15" t="s">
        <v>46</v>
      </c>
      <c r="E112" s="15" t="s">
        <v>46</v>
      </c>
      <c r="F112" s="15" t="s">
        <v>46</v>
      </c>
      <c r="G112" s="15" t="s">
        <v>46</v>
      </c>
      <c r="H112" s="15" t="s">
        <v>46</v>
      </c>
      <c r="I112" s="15" t="s">
        <v>46</v>
      </c>
      <c r="J112" s="15" t="s">
        <v>46</v>
      </c>
      <c r="K112" s="15" t="s">
        <v>46</v>
      </c>
      <c r="L112" s="15" t="s">
        <v>46</v>
      </c>
      <c r="M112" s="15" t="s">
        <v>46</v>
      </c>
      <c r="N112" s="15" t="s">
        <v>46</v>
      </c>
      <c r="O112" s="15" t="s">
        <v>46</v>
      </c>
      <c r="P112" s="15" t="s">
        <v>46</v>
      </c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20"/>
      <c r="AF112" s="20"/>
      <c r="AG112" s="16"/>
      <c r="AH112" s="15"/>
      <c r="AI112" s="15"/>
      <c r="AJ112" s="15"/>
    </row>
    <row r="113" spans="2:36">
      <c r="B113" s="28"/>
      <c r="C113" s="28"/>
      <c r="D113" s="15" t="s">
        <v>46</v>
      </c>
      <c r="E113" s="15" t="s">
        <v>46</v>
      </c>
      <c r="F113" s="15" t="s">
        <v>46</v>
      </c>
      <c r="G113" s="15" t="s">
        <v>46</v>
      </c>
      <c r="H113" s="15" t="s">
        <v>46</v>
      </c>
      <c r="I113" s="15" t="s">
        <v>46</v>
      </c>
      <c r="J113" s="15" t="s">
        <v>46</v>
      </c>
      <c r="K113" s="15" t="s">
        <v>46</v>
      </c>
      <c r="L113" s="15" t="s">
        <v>46</v>
      </c>
      <c r="M113" s="15" t="s">
        <v>46</v>
      </c>
      <c r="N113" s="15" t="s">
        <v>46</v>
      </c>
      <c r="O113" s="15" t="s">
        <v>46</v>
      </c>
      <c r="P113" s="15" t="s">
        <v>46</v>
      </c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20"/>
      <c r="AF113" s="20"/>
      <c r="AG113" s="16"/>
      <c r="AH113" s="15"/>
      <c r="AI113" s="15"/>
      <c r="AJ113" s="15"/>
    </row>
    <row r="114" spans="2:36">
      <c r="B114" s="28"/>
      <c r="C114" s="28"/>
      <c r="D114" s="15" t="s">
        <v>46</v>
      </c>
      <c r="E114" s="15" t="s">
        <v>46</v>
      </c>
      <c r="F114" s="15" t="s">
        <v>46</v>
      </c>
      <c r="G114" s="15" t="s">
        <v>46</v>
      </c>
      <c r="H114" s="15" t="s">
        <v>46</v>
      </c>
      <c r="I114" s="15" t="s">
        <v>46</v>
      </c>
      <c r="J114" s="15" t="s">
        <v>46</v>
      </c>
      <c r="K114" s="15" t="s">
        <v>46</v>
      </c>
      <c r="L114" s="15" t="s">
        <v>46</v>
      </c>
      <c r="M114" s="15" t="s">
        <v>46</v>
      </c>
      <c r="N114" s="15" t="s">
        <v>46</v>
      </c>
      <c r="O114" s="15" t="s">
        <v>46</v>
      </c>
      <c r="P114" s="15" t="s">
        <v>46</v>
      </c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20"/>
      <c r="AF114" s="20"/>
      <c r="AG114" s="16"/>
      <c r="AH114" s="15"/>
      <c r="AI114" s="15"/>
      <c r="AJ114" s="15"/>
    </row>
    <row r="115" spans="2:36">
      <c r="B115" s="28"/>
      <c r="C115" s="28"/>
      <c r="D115" s="15" t="s">
        <v>46</v>
      </c>
      <c r="E115" s="15" t="s">
        <v>46</v>
      </c>
      <c r="F115" s="15" t="s">
        <v>46</v>
      </c>
      <c r="G115" s="15" t="s">
        <v>46</v>
      </c>
      <c r="H115" s="15" t="s">
        <v>46</v>
      </c>
      <c r="I115" s="15" t="s">
        <v>46</v>
      </c>
      <c r="J115" s="15" t="s">
        <v>46</v>
      </c>
      <c r="K115" s="15" t="s">
        <v>46</v>
      </c>
      <c r="L115" s="15" t="s">
        <v>46</v>
      </c>
      <c r="M115" s="15" t="s">
        <v>46</v>
      </c>
      <c r="N115" s="15" t="s">
        <v>46</v>
      </c>
      <c r="O115" s="15" t="s">
        <v>46</v>
      </c>
      <c r="P115" s="15" t="s">
        <v>46</v>
      </c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20"/>
      <c r="AF115" s="20"/>
      <c r="AG115" s="16"/>
      <c r="AH115" s="15"/>
      <c r="AI115" s="15"/>
      <c r="AJ115" s="15"/>
    </row>
    <row r="116" spans="2:36">
      <c r="B116" s="28"/>
      <c r="C116" s="28"/>
      <c r="D116" s="15" t="s">
        <v>46</v>
      </c>
      <c r="E116" s="15" t="s">
        <v>46</v>
      </c>
      <c r="F116" s="15" t="s">
        <v>46</v>
      </c>
      <c r="G116" s="15" t="s">
        <v>46</v>
      </c>
      <c r="H116" s="15" t="s">
        <v>46</v>
      </c>
      <c r="I116" s="15" t="s">
        <v>46</v>
      </c>
      <c r="J116" s="15" t="s">
        <v>46</v>
      </c>
      <c r="K116" s="15" t="s">
        <v>46</v>
      </c>
      <c r="L116" s="15" t="s">
        <v>46</v>
      </c>
      <c r="M116" s="15" t="s">
        <v>46</v>
      </c>
      <c r="N116" s="15" t="s">
        <v>46</v>
      </c>
      <c r="O116" s="15" t="s">
        <v>46</v>
      </c>
      <c r="P116" s="15" t="s">
        <v>46</v>
      </c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20"/>
      <c r="AF116" s="20"/>
      <c r="AG116" s="16"/>
      <c r="AH116" s="15"/>
      <c r="AI116" s="15"/>
      <c r="AJ116" s="15"/>
    </row>
    <row r="117" spans="2:36">
      <c r="B117" s="28"/>
      <c r="C117" s="28"/>
      <c r="D117" s="15" t="s">
        <v>46</v>
      </c>
      <c r="E117" s="15" t="s">
        <v>46</v>
      </c>
      <c r="F117" s="15" t="s">
        <v>46</v>
      </c>
      <c r="G117" s="15" t="s">
        <v>46</v>
      </c>
      <c r="H117" s="15" t="s">
        <v>46</v>
      </c>
      <c r="I117" s="15" t="s">
        <v>46</v>
      </c>
      <c r="J117" s="15" t="s">
        <v>46</v>
      </c>
      <c r="K117" s="15" t="s">
        <v>46</v>
      </c>
      <c r="L117" s="15" t="s">
        <v>46</v>
      </c>
      <c r="M117" s="15" t="s">
        <v>46</v>
      </c>
      <c r="N117" s="15" t="s">
        <v>46</v>
      </c>
      <c r="O117" s="15" t="s">
        <v>46</v>
      </c>
      <c r="P117" s="15" t="s">
        <v>46</v>
      </c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20"/>
      <c r="AF117" s="20"/>
      <c r="AG117" s="16"/>
      <c r="AH117" s="15"/>
      <c r="AI117" s="15"/>
      <c r="AJ117" s="15"/>
    </row>
    <row r="118" spans="2:36">
      <c r="B118" s="28"/>
      <c r="C118" s="28"/>
      <c r="D118" s="15" t="s">
        <v>46</v>
      </c>
      <c r="E118" s="15" t="s">
        <v>46</v>
      </c>
      <c r="F118" s="15" t="s">
        <v>46</v>
      </c>
      <c r="G118" s="15" t="s">
        <v>46</v>
      </c>
      <c r="H118" s="15" t="s">
        <v>46</v>
      </c>
      <c r="I118" s="15" t="s">
        <v>46</v>
      </c>
      <c r="J118" s="15" t="s">
        <v>46</v>
      </c>
      <c r="K118" s="15" t="s">
        <v>46</v>
      </c>
      <c r="L118" s="15" t="s">
        <v>46</v>
      </c>
      <c r="M118" s="15" t="s">
        <v>46</v>
      </c>
      <c r="N118" s="15" t="s">
        <v>46</v>
      </c>
      <c r="O118" s="15" t="s">
        <v>46</v>
      </c>
      <c r="P118" s="15" t="s">
        <v>46</v>
      </c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20"/>
      <c r="AF118" s="20"/>
      <c r="AG118" s="16"/>
      <c r="AH118" s="15"/>
      <c r="AI118" s="15"/>
      <c r="AJ118" s="15"/>
    </row>
    <row r="119" spans="2:36">
      <c r="B119" s="28"/>
      <c r="C119" s="28"/>
      <c r="D119" s="15" t="s">
        <v>46</v>
      </c>
      <c r="E119" s="15" t="s">
        <v>46</v>
      </c>
      <c r="F119" s="15" t="s">
        <v>46</v>
      </c>
      <c r="G119" s="15" t="s">
        <v>46</v>
      </c>
      <c r="H119" s="15" t="s">
        <v>46</v>
      </c>
      <c r="I119" s="15" t="s">
        <v>46</v>
      </c>
      <c r="J119" s="15" t="s">
        <v>46</v>
      </c>
      <c r="K119" s="15" t="s">
        <v>46</v>
      </c>
      <c r="L119" s="15" t="s">
        <v>46</v>
      </c>
      <c r="M119" s="15" t="s">
        <v>46</v>
      </c>
      <c r="N119" s="15" t="s">
        <v>46</v>
      </c>
      <c r="O119" s="15" t="s">
        <v>46</v>
      </c>
      <c r="P119" s="15" t="s">
        <v>46</v>
      </c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20"/>
      <c r="AF119" s="20"/>
      <c r="AG119" s="16"/>
      <c r="AH119" s="15"/>
      <c r="AI119" s="15"/>
      <c r="AJ119" s="15"/>
    </row>
    <row r="120" spans="2:36">
      <c r="B120" s="28"/>
      <c r="C120" s="28"/>
      <c r="D120" s="15" t="s">
        <v>46</v>
      </c>
      <c r="E120" s="15" t="s">
        <v>46</v>
      </c>
      <c r="F120" s="15" t="s">
        <v>46</v>
      </c>
      <c r="G120" s="15" t="s">
        <v>46</v>
      </c>
      <c r="H120" s="15" t="s">
        <v>46</v>
      </c>
      <c r="I120" s="15" t="s">
        <v>46</v>
      </c>
      <c r="J120" s="15" t="s">
        <v>46</v>
      </c>
      <c r="K120" s="15" t="s">
        <v>46</v>
      </c>
      <c r="L120" s="15" t="s">
        <v>46</v>
      </c>
      <c r="M120" s="15" t="s">
        <v>46</v>
      </c>
      <c r="N120" s="15" t="s">
        <v>46</v>
      </c>
      <c r="O120" s="15" t="s">
        <v>46</v>
      </c>
      <c r="P120" s="15" t="s">
        <v>46</v>
      </c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20"/>
      <c r="AF120" s="20"/>
      <c r="AG120" s="16"/>
      <c r="AH120" s="15"/>
      <c r="AI120" s="15"/>
      <c r="AJ120" s="15"/>
    </row>
    <row r="121" spans="2:36">
      <c r="B121" s="28"/>
      <c r="C121" s="28"/>
      <c r="D121" s="15" t="s">
        <v>46</v>
      </c>
      <c r="E121" s="15" t="s">
        <v>46</v>
      </c>
      <c r="F121" s="15" t="s">
        <v>46</v>
      </c>
      <c r="G121" s="15" t="s">
        <v>46</v>
      </c>
      <c r="H121" s="15" t="s">
        <v>46</v>
      </c>
      <c r="I121" s="15" t="s">
        <v>46</v>
      </c>
      <c r="J121" s="15" t="s">
        <v>46</v>
      </c>
      <c r="K121" s="15" t="s">
        <v>46</v>
      </c>
      <c r="L121" s="15" t="s">
        <v>46</v>
      </c>
      <c r="M121" s="15" t="s">
        <v>46</v>
      </c>
      <c r="N121" s="15" t="s">
        <v>46</v>
      </c>
      <c r="O121" s="15" t="s">
        <v>46</v>
      </c>
      <c r="P121" s="15" t="s">
        <v>46</v>
      </c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20"/>
      <c r="AF121" s="20"/>
      <c r="AG121" s="16"/>
      <c r="AH121" s="15"/>
      <c r="AI121" s="15"/>
      <c r="AJ121" s="15"/>
    </row>
    <row r="122" spans="2:36">
      <c r="B122" s="28"/>
      <c r="C122" s="28"/>
      <c r="D122" s="15" t="s">
        <v>46</v>
      </c>
      <c r="E122" s="15" t="s">
        <v>46</v>
      </c>
      <c r="F122" s="15" t="s">
        <v>46</v>
      </c>
      <c r="G122" s="15" t="s">
        <v>46</v>
      </c>
      <c r="H122" s="15" t="s">
        <v>46</v>
      </c>
      <c r="I122" s="15" t="s">
        <v>46</v>
      </c>
      <c r="J122" s="15" t="s">
        <v>46</v>
      </c>
      <c r="K122" s="15" t="s">
        <v>46</v>
      </c>
      <c r="L122" s="15" t="s">
        <v>46</v>
      </c>
      <c r="M122" s="15" t="s">
        <v>46</v>
      </c>
      <c r="N122" s="15" t="s">
        <v>46</v>
      </c>
      <c r="O122" s="15" t="s">
        <v>46</v>
      </c>
      <c r="P122" s="15" t="s">
        <v>46</v>
      </c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20"/>
      <c r="AF122" s="20"/>
      <c r="AG122" s="16"/>
      <c r="AH122" s="15"/>
      <c r="AI122" s="15"/>
      <c r="AJ122" s="15"/>
    </row>
    <row r="123" spans="2:36">
      <c r="B123" s="28"/>
      <c r="C123" s="28"/>
      <c r="D123" s="15" t="s">
        <v>46</v>
      </c>
      <c r="E123" s="15" t="s">
        <v>46</v>
      </c>
      <c r="F123" s="15" t="s">
        <v>46</v>
      </c>
      <c r="G123" s="15" t="s">
        <v>46</v>
      </c>
      <c r="H123" s="15" t="s">
        <v>46</v>
      </c>
      <c r="I123" s="15" t="s">
        <v>46</v>
      </c>
      <c r="J123" s="15" t="s">
        <v>46</v>
      </c>
      <c r="K123" s="15" t="s">
        <v>46</v>
      </c>
      <c r="L123" s="15" t="s">
        <v>46</v>
      </c>
      <c r="M123" s="15" t="s">
        <v>46</v>
      </c>
      <c r="N123" s="15" t="s">
        <v>46</v>
      </c>
      <c r="O123" s="15" t="s">
        <v>46</v>
      </c>
      <c r="P123" s="15" t="s">
        <v>46</v>
      </c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20"/>
      <c r="AF123" s="20"/>
      <c r="AG123" s="16"/>
      <c r="AH123" s="15"/>
      <c r="AI123" s="15"/>
      <c r="AJ123" s="15"/>
    </row>
    <row r="124" spans="2:36">
      <c r="B124" s="28"/>
      <c r="C124" s="28"/>
      <c r="D124" s="15" t="s">
        <v>46</v>
      </c>
      <c r="E124" s="15" t="s">
        <v>46</v>
      </c>
      <c r="F124" s="15" t="s">
        <v>46</v>
      </c>
      <c r="G124" s="15" t="s">
        <v>46</v>
      </c>
      <c r="H124" s="15" t="s">
        <v>46</v>
      </c>
      <c r="I124" s="15" t="s">
        <v>46</v>
      </c>
      <c r="J124" s="15" t="s">
        <v>46</v>
      </c>
      <c r="K124" s="15" t="s">
        <v>46</v>
      </c>
      <c r="L124" s="15" t="s">
        <v>46</v>
      </c>
      <c r="M124" s="15" t="s">
        <v>46</v>
      </c>
      <c r="N124" s="15" t="s">
        <v>46</v>
      </c>
      <c r="O124" s="15" t="s">
        <v>46</v>
      </c>
      <c r="P124" s="15" t="s">
        <v>46</v>
      </c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20"/>
      <c r="AF124" s="20"/>
      <c r="AG124" s="16"/>
      <c r="AH124" s="15"/>
      <c r="AI124" s="15"/>
      <c r="AJ124" s="15"/>
    </row>
    <row r="125" spans="2:36">
      <c r="B125" s="28"/>
      <c r="C125" s="28"/>
      <c r="D125" s="15" t="s">
        <v>46</v>
      </c>
      <c r="E125" s="15" t="s">
        <v>46</v>
      </c>
      <c r="F125" s="15" t="s">
        <v>46</v>
      </c>
      <c r="G125" s="15" t="s">
        <v>46</v>
      </c>
      <c r="H125" s="15" t="s">
        <v>46</v>
      </c>
      <c r="I125" s="15" t="s">
        <v>46</v>
      </c>
      <c r="J125" s="15" t="s">
        <v>46</v>
      </c>
      <c r="K125" s="15" t="s">
        <v>46</v>
      </c>
      <c r="L125" s="15" t="s">
        <v>46</v>
      </c>
      <c r="M125" s="15" t="s">
        <v>46</v>
      </c>
      <c r="N125" s="15" t="s">
        <v>46</v>
      </c>
      <c r="O125" s="15" t="s">
        <v>46</v>
      </c>
      <c r="P125" s="15" t="s">
        <v>46</v>
      </c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20"/>
      <c r="AF125" s="20"/>
      <c r="AG125" s="16"/>
      <c r="AH125" s="15"/>
      <c r="AI125" s="15"/>
      <c r="AJ125" s="15"/>
    </row>
    <row r="126" spans="2:36">
      <c r="B126" s="28"/>
      <c r="C126" s="28"/>
      <c r="D126" s="15" t="s">
        <v>46</v>
      </c>
      <c r="E126" s="15" t="s">
        <v>46</v>
      </c>
      <c r="F126" s="15" t="s">
        <v>46</v>
      </c>
      <c r="G126" s="15" t="s">
        <v>46</v>
      </c>
      <c r="H126" s="15" t="s">
        <v>46</v>
      </c>
      <c r="I126" s="15" t="s">
        <v>46</v>
      </c>
      <c r="J126" s="15" t="s">
        <v>46</v>
      </c>
      <c r="K126" s="15" t="s">
        <v>46</v>
      </c>
      <c r="L126" s="15" t="s">
        <v>46</v>
      </c>
      <c r="M126" s="15" t="s">
        <v>46</v>
      </c>
      <c r="N126" s="15" t="s">
        <v>46</v>
      </c>
      <c r="O126" s="15" t="s">
        <v>46</v>
      </c>
      <c r="P126" s="15" t="s">
        <v>46</v>
      </c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20"/>
      <c r="AF126" s="20"/>
      <c r="AG126" s="16"/>
      <c r="AH126" s="15"/>
      <c r="AI126" s="15"/>
      <c r="AJ126" s="15"/>
    </row>
    <row r="127" spans="2:36">
      <c r="B127" s="28"/>
      <c r="C127" s="28"/>
      <c r="D127" s="15" t="s">
        <v>46</v>
      </c>
      <c r="E127" s="15" t="s">
        <v>46</v>
      </c>
      <c r="F127" s="15" t="s">
        <v>46</v>
      </c>
      <c r="G127" s="15" t="s">
        <v>46</v>
      </c>
      <c r="H127" s="15" t="s">
        <v>46</v>
      </c>
      <c r="I127" s="15" t="s">
        <v>46</v>
      </c>
      <c r="J127" s="15" t="s">
        <v>46</v>
      </c>
      <c r="K127" s="15" t="s">
        <v>46</v>
      </c>
      <c r="L127" s="15" t="s">
        <v>46</v>
      </c>
      <c r="M127" s="15" t="s">
        <v>46</v>
      </c>
      <c r="N127" s="15" t="s">
        <v>46</v>
      </c>
      <c r="O127" s="15" t="s">
        <v>46</v>
      </c>
      <c r="P127" s="15" t="s">
        <v>46</v>
      </c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20"/>
      <c r="AF127" s="20"/>
      <c r="AG127" s="16"/>
      <c r="AH127" s="15"/>
      <c r="AI127" s="15"/>
      <c r="AJ127" s="15"/>
    </row>
    <row r="128" spans="2:36">
      <c r="B128" s="28"/>
      <c r="C128" s="28"/>
      <c r="D128" s="15" t="s">
        <v>46</v>
      </c>
      <c r="E128" s="15" t="s">
        <v>46</v>
      </c>
      <c r="F128" s="15" t="s">
        <v>46</v>
      </c>
      <c r="G128" s="15" t="s">
        <v>46</v>
      </c>
      <c r="H128" s="15" t="s">
        <v>46</v>
      </c>
      <c r="I128" s="15" t="s">
        <v>46</v>
      </c>
      <c r="J128" s="15" t="s">
        <v>46</v>
      </c>
      <c r="K128" s="15" t="s">
        <v>46</v>
      </c>
      <c r="L128" s="15" t="s">
        <v>46</v>
      </c>
      <c r="M128" s="15" t="s">
        <v>46</v>
      </c>
      <c r="N128" s="15" t="s">
        <v>46</v>
      </c>
      <c r="O128" s="15" t="s">
        <v>46</v>
      </c>
      <c r="P128" s="15" t="s">
        <v>46</v>
      </c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20"/>
      <c r="AF128" s="20"/>
      <c r="AG128" s="16"/>
      <c r="AH128" s="15"/>
      <c r="AI128" s="15"/>
      <c r="AJ128" s="15"/>
    </row>
    <row r="129" spans="2:36">
      <c r="B129" s="28"/>
      <c r="C129" s="28"/>
      <c r="D129" s="15" t="s">
        <v>46</v>
      </c>
      <c r="E129" s="15" t="s">
        <v>46</v>
      </c>
      <c r="F129" s="15" t="s">
        <v>46</v>
      </c>
      <c r="G129" s="15" t="s">
        <v>46</v>
      </c>
      <c r="H129" s="15" t="s">
        <v>46</v>
      </c>
      <c r="I129" s="15" t="s">
        <v>46</v>
      </c>
      <c r="J129" s="15" t="s">
        <v>46</v>
      </c>
      <c r="K129" s="15" t="s">
        <v>46</v>
      </c>
      <c r="L129" s="15" t="s">
        <v>46</v>
      </c>
      <c r="M129" s="15" t="s">
        <v>46</v>
      </c>
      <c r="N129" s="15" t="s">
        <v>46</v>
      </c>
      <c r="O129" s="15" t="s">
        <v>46</v>
      </c>
      <c r="P129" s="15" t="s">
        <v>46</v>
      </c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20"/>
      <c r="AF129" s="20"/>
      <c r="AG129" s="16"/>
      <c r="AH129" s="15"/>
      <c r="AI129" s="15"/>
      <c r="AJ129" s="15"/>
    </row>
    <row r="130" spans="2:36">
      <c r="B130" s="28"/>
      <c r="C130" s="28"/>
      <c r="D130" s="15" t="s">
        <v>46</v>
      </c>
      <c r="E130" s="15" t="s">
        <v>46</v>
      </c>
      <c r="F130" s="15" t="s">
        <v>46</v>
      </c>
      <c r="G130" s="15" t="s">
        <v>46</v>
      </c>
      <c r="H130" s="15" t="s">
        <v>46</v>
      </c>
      <c r="I130" s="15" t="s">
        <v>46</v>
      </c>
      <c r="J130" s="15" t="s">
        <v>46</v>
      </c>
      <c r="K130" s="15" t="s">
        <v>46</v>
      </c>
      <c r="L130" s="15" t="s">
        <v>46</v>
      </c>
      <c r="M130" s="15" t="s">
        <v>46</v>
      </c>
      <c r="N130" s="15" t="s">
        <v>46</v>
      </c>
      <c r="O130" s="15" t="s">
        <v>46</v>
      </c>
      <c r="P130" s="15" t="s">
        <v>46</v>
      </c>
      <c r="Q130" s="45"/>
      <c r="R130" s="45"/>
      <c r="S130" s="45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20"/>
      <c r="AF130" s="20"/>
      <c r="AG130" s="16"/>
      <c r="AH130" s="15"/>
      <c r="AI130" s="15"/>
      <c r="AJ130" s="15"/>
    </row>
    <row r="131" spans="2:36">
      <c r="B131" s="28"/>
      <c r="C131" s="28"/>
      <c r="D131" s="15" t="s">
        <v>46</v>
      </c>
      <c r="E131" s="15" t="s">
        <v>46</v>
      </c>
      <c r="F131" s="15" t="s">
        <v>46</v>
      </c>
      <c r="G131" s="15" t="s">
        <v>46</v>
      </c>
      <c r="H131" s="15" t="s">
        <v>46</v>
      </c>
      <c r="I131" s="15" t="s">
        <v>46</v>
      </c>
      <c r="J131" s="15" t="s">
        <v>46</v>
      </c>
      <c r="K131" s="15" t="s">
        <v>46</v>
      </c>
      <c r="L131" s="15" t="s">
        <v>46</v>
      </c>
      <c r="M131" s="15" t="s">
        <v>46</v>
      </c>
      <c r="N131" s="15" t="s">
        <v>46</v>
      </c>
      <c r="O131" s="15" t="s">
        <v>46</v>
      </c>
      <c r="P131" s="15" t="s">
        <v>46</v>
      </c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20"/>
      <c r="AF131" s="20"/>
      <c r="AG131" s="16"/>
      <c r="AH131" s="15"/>
      <c r="AI131" s="15"/>
      <c r="AJ131" s="15"/>
    </row>
    <row r="132" spans="2:36">
      <c r="B132" s="28"/>
      <c r="C132" s="28"/>
      <c r="D132" s="15" t="s">
        <v>46</v>
      </c>
      <c r="E132" s="15" t="s">
        <v>46</v>
      </c>
      <c r="F132" s="15" t="s">
        <v>46</v>
      </c>
      <c r="G132" s="15" t="s">
        <v>46</v>
      </c>
      <c r="H132" s="15" t="s">
        <v>46</v>
      </c>
      <c r="I132" s="15" t="s">
        <v>46</v>
      </c>
      <c r="J132" s="15" t="s">
        <v>46</v>
      </c>
      <c r="K132" s="15" t="s">
        <v>46</v>
      </c>
      <c r="L132" s="15" t="s">
        <v>46</v>
      </c>
      <c r="M132" s="15" t="s">
        <v>46</v>
      </c>
      <c r="N132" s="15" t="s">
        <v>46</v>
      </c>
      <c r="O132" s="15" t="s">
        <v>46</v>
      </c>
      <c r="P132" s="15" t="s">
        <v>46</v>
      </c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20"/>
      <c r="AF132" s="20"/>
      <c r="AG132" s="16"/>
      <c r="AH132" s="15"/>
      <c r="AI132" s="15"/>
      <c r="AJ132" s="15"/>
    </row>
    <row r="133" spans="2:36">
      <c r="B133" s="28"/>
      <c r="C133" s="28"/>
      <c r="D133" s="15" t="s">
        <v>46</v>
      </c>
      <c r="E133" s="15" t="s">
        <v>46</v>
      </c>
      <c r="F133" s="15" t="s">
        <v>46</v>
      </c>
      <c r="G133" s="15" t="s">
        <v>46</v>
      </c>
      <c r="H133" s="15" t="s">
        <v>46</v>
      </c>
      <c r="I133" s="15" t="s">
        <v>46</v>
      </c>
      <c r="J133" s="15" t="s">
        <v>46</v>
      </c>
      <c r="K133" s="15" t="s">
        <v>46</v>
      </c>
      <c r="L133" s="15" t="s">
        <v>46</v>
      </c>
      <c r="M133" s="15" t="s">
        <v>46</v>
      </c>
      <c r="N133" s="15" t="s">
        <v>46</v>
      </c>
      <c r="O133" s="15" t="s">
        <v>46</v>
      </c>
      <c r="P133" s="15" t="s">
        <v>46</v>
      </c>
      <c r="Q133" s="45"/>
      <c r="R133" s="45"/>
      <c r="S133" s="45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20"/>
      <c r="AF133" s="20"/>
      <c r="AG133" s="16"/>
      <c r="AH133" s="15"/>
      <c r="AI133" s="15"/>
      <c r="AJ133" s="15"/>
    </row>
    <row r="134" spans="2:36">
      <c r="B134" s="28"/>
      <c r="C134" s="28"/>
      <c r="D134" s="15" t="s">
        <v>46</v>
      </c>
      <c r="E134" s="15" t="s">
        <v>46</v>
      </c>
      <c r="F134" s="15" t="s">
        <v>46</v>
      </c>
      <c r="G134" s="15" t="s">
        <v>46</v>
      </c>
      <c r="H134" s="15" t="s">
        <v>46</v>
      </c>
      <c r="I134" s="15" t="s">
        <v>46</v>
      </c>
      <c r="J134" s="15" t="s">
        <v>46</v>
      </c>
      <c r="K134" s="15" t="s">
        <v>46</v>
      </c>
      <c r="L134" s="15" t="s">
        <v>46</v>
      </c>
      <c r="M134" s="15" t="s">
        <v>46</v>
      </c>
      <c r="N134" s="15" t="s">
        <v>46</v>
      </c>
      <c r="O134" s="15" t="s">
        <v>46</v>
      </c>
      <c r="P134" s="15" t="s">
        <v>46</v>
      </c>
      <c r="Q134" s="45"/>
      <c r="R134" s="45"/>
      <c r="S134" s="45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20"/>
      <c r="AF134" s="20"/>
      <c r="AG134" s="16"/>
      <c r="AH134" s="15"/>
      <c r="AI134" s="15"/>
      <c r="AJ134" s="15"/>
    </row>
    <row r="135" spans="2:36">
      <c r="B135" s="28"/>
      <c r="C135" s="28"/>
      <c r="D135" s="15" t="s">
        <v>46</v>
      </c>
      <c r="E135" s="15" t="s">
        <v>46</v>
      </c>
      <c r="F135" s="15" t="s">
        <v>46</v>
      </c>
      <c r="G135" s="15" t="s">
        <v>46</v>
      </c>
      <c r="H135" s="15" t="s">
        <v>46</v>
      </c>
      <c r="I135" s="15" t="s">
        <v>46</v>
      </c>
      <c r="J135" s="15" t="s">
        <v>46</v>
      </c>
      <c r="K135" s="15" t="s">
        <v>46</v>
      </c>
      <c r="L135" s="15" t="s">
        <v>46</v>
      </c>
      <c r="M135" s="15" t="s">
        <v>46</v>
      </c>
      <c r="N135" s="15" t="s">
        <v>46</v>
      </c>
      <c r="O135" s="15" t="s">
        <v>46</v>
      </c>
      <c r="P135" s="15" t="s">
        <v>46</v>
      </c>
      <c r="Q135" s="45"/>
      <c r="R135" s="45"/>
      <c r="S135" s="45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20"/>
      <c r="AF135" s="20"/>
      <c r="AG135" s="16"/>
      <c r="AH135" s="15"/>
      <c r="AI135" s="15"/>
      <c r="AJ135" s="15"/>
    </row>
    <row r="136" spans="2:36">
      <c r="B136" s="28"/>
      <c r="C136" s="28"/>
      <c r="D136" s="15" t="s">
        <v>46</v>
      </c>
      <c r="E136" s="15" t="s">
        <v>46</v>
      </c>
      <c r="F136" s="15" t="s">
        <v>46</v>
      </c>
      <c r="G136" s="15" t="s">
        <v>46</v>
      </c>
      <c r="H136" s="15" t="s">
        <v>46</v>
      </c>
      <c r="I136" s="15" t="s">
        <v>46</v>
      </c>
      <c r="J136" s="15" t="s">
        <v>46</v>
      </c>
      <c r="K136" s="15" t="s">
        <v>46</v>
      </c>
      <c r="L136" s="15" t="s">
        <v>46</v>
      </c>
      <c r="M136" s="15" t="s">
        <v>46</v>
      </c>
      <c r="N136" s="15" t="s">
        <v>46</v>
      </c>
      <c r="O136" s="15" t="s">
        <v>46</v>
      </c>
      <c r="P136" s="15" t="s">
        <v>46</v>
      </c>
      <c r="Q136" s="45"/>
      <c r="R136" s="45"/>
      <c r="S136" s="45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20"/>
      <c r="AF136" s="20"/>
      <c r="AG136" s="16"/>
      <c r="AH136" s="15"/>
      <c r="AI136" s="15"/>
      <c r="AJ136" s="15"/>
    </row>
    <row r="137" spans="2:36">
      <c r="B137" s="28"/>
      <c r="C137" s="28"/>
      <c r="D137" s="15" t="s">
        <v>46</v>
      </c>
      <c r="E137" s="15" t="s">
        <v>46</v>
      </c>
      <c r="F137" s="15" t="s">
        <v>46</v>
      </c>
      <c r="G137" s="15" t="s">
        <v>46</v>
      </c>
      <c r="H137" s="15" t="s">
        <v>46</v>
      </c>
      <c r="I137" s="15" t="s">
        <v>46</v>
      </c>
      <c r="J137" s="15" t="s">
        <v>46</v>
      </c>
      <c r="K137" s="15" t="s">
        <v>46</v>
      </c>
      <c r="L137" s="15" t="s">
        <v>46</v>
      </c>
      <c r="M137" s="15" t="s">
        <v>46</v>
      </c>
      <c r="N137" s="15" t="s">
        <v>46</v>
      </c>
      <c r="O137" s="15" t="s">
        <v>46</v>
      </c>
      <c r="P137" s="15" t="s">
        <v>46</v>
      </c>
      <c r="Q137" s="45"/>
      <c r="R137" s="45"/>
      <c r="S137" s="45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20"/>
      <c r="AF137" s="20"/>
      <c r="AG137" s="16"/>
      <c r="AH137" s="15"/>
      <c r="AI137" s="15"/>
      <c r="AJ137" s="15"/>
    </row>
    <row r="138" spans="2:36">
      <c r="B138" s="28"/>
      <c r="C138" s="28"/>
      <c r="D138" s="15" t="s">
        <v>46</v>
      </c>
      <c r="E138" s="15" t="s">
        <v>46</v>
      </c>
      <c r="F138" s="15" t="s">
        <v>46</v>
      </c>
      <c r="G138" s="15" t="s">
        <v>46</v>
      </c>
      <c r="H138" s="15" t="s">
        <v>46</v>
      </c>
      <c r="I138" s="15" t="s">
        <v>46</v>
      </c>
      <c r="J138" s="15" t="s">
        <v>46</v>
      </c>
      <c r="K138" s="15" t="s">
        <v>46</v>
      </c>
      <c r="L138" s="15" t="s">
        <v>46</v>
      </c>
      <c r="M138" s="15" t="s">
        <v>46</v>
      </c>
      <c r="N138" s="15" t="s">
        <v>46</v>
      </c>
      <c r="O138" s="15" t="s">
        <v>46</v>
      </c>
      <c r="P138" s="15" t="s">
        <v>46</v>
      </c>
      <c r="Q138" s="45"/>
      <c r="R138" s="45"/>
      <c r="S138" s="45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20"/>
      <c r="AF138" s="20"/>
      <c r="AG138" s="16"/>
      <c r="AH138" s="15"/>
      <c r="AI138" s="15"/>
      <c r="AJ138" s="15"/>
    </row>
    <row r="139" spans="2:36">
      <c r="B139" s="28"/>
      <c r="C139" s="28"/>
      <c r="D139" s="15" t="s">
        <v>46</v>
      </c>
      <c r="E139" s="15" t="s">
        <v>46</v>
      </c>
      <c r="F139" s="15" t="s">
        <v>46</v>
      </c>
      <c r="G139" s="15" t="s">
        <v>46</v>
      </c>
      <c r="H139" s="15" t="s">
        <v>46</v>
      </c>
      <c r="I139" s="15" t="s">
        <v>46</v>
      </c>
      <c r="J139" s="15" t="s">
        <v>46</v>
      </c>
      <c r="K139" s="15" t="s">
        <v>46</v>
      </c>
      <c r="L139" s="15" t="s">
        <v>46</v>
      </c>
      <c r="M139" s="15" t="s">
        <v>46</v>
      </c>
      <c r="N139" s="15" t="s">
        <v>46</v>
      </c>
      <c r="O139" s="15" t="s">
        <v>46</v>
      </c>
      <c r="P139" s="15" t="s">
        <v>46</v>
      </c>
      <c r="Q139" s="45"/>
      <c r="R139" s="45"/>
      <c r="S139" s="45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20"/>
      <c r="AF139" s="20"/>
      <c r="AG139" s="16"/>
      <c r="AH139" s="15"/>
      <c r="AI139" s="15"/>
      <c r="AJ139" s="15"/>
    </row>
    <row r="140" spans="2:36">
      <c r="B140" s="28"/>
      <c r="C140" s="28"/>
      <c r="D140" s="15" t="s">
        <v>46</v>
      </c>
      <c r="E140" s="15" t="s">
        <v>46</v>
      </c>
      <c r="F140" s="15" t="s">
        <v>46</v>
      </c>
      <c r="G140" s="15" t="s">
        <v>46</v>
      </c>
      <c r="H140" s="15" t="s">
        <v>46</v>
      </c>
      <c r="I140" s="15" t="s">
        <v>46</v>
      </c>
      <c r="J140" s="15" t="s">
        <v>46</v>
      </c>
      <c r="K140" s="15" t="s">
        <v>46</v>
      </c>
      <c r="L140" s="15" t="s">
        <v>46</v>
      </c>
      <c r="M140" s="15" t="s">
        <v>46</v>
      </c>
      <c r="N140" s="15" t="s">
        <v>46</v>
      </c>
      <c r="O140" s="15" t="s">
        <v>46</v>
      </c>
      <c r="P140" s="15" t="s">
        <v>46</v>
      </c>
      <c r="Q140" s="45"/>
      <c r="R140" s="45"/>
      <c r="S140" s="45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20"/>
      <c r="AF140" s="20"/>
      <c r="AG140" s="16"/>
      <c r="AH140" s="15"/>
      <c r="AI140" s="25"/>
      <c r="AJ140" s="15"/>
    </row>
    <row r="141" spans="2:36">
      <c r="B141" s="28"/>
      <c r="C141" s="28"/>
      <c r="D141" s="15" t="s">
        <v>46</v>
      </c>
      <c r="E141" s="15" t="s">
        <v>46</v>
      </c>
      <c r="F141" s="15" t="s">
        <v>46</v>
      </c>
      <c r="G141" s="15" t="s">
        <v>46</v>
      </c>
      <c r="H141" s="15" t="s">
        <v>46</v>
      </c>
      <c r="I141" s="15" t="s">
        <v>46</v>
      </c>
      <c r="J141" s="15" t="s">
        <v>46</v>
      </c>
      <c r="K141" s="15" t="s">
        <v>46</v>
      </c>
      <c r="L141" s="15" t="s">
        <v>46</v>
      </c>
      <c r="M141" s="15" t="s">
        <v>46</v>
      </c>
      <c r="N141" s="15" t="s">
        <v>46</v>
      </c>
      <c r="O141" s="15" t="s">
        <v>46</v>
      </c>
      <c r="P141" s="15" t="s">
        <v>46</v>
      </c>
      <c r="Q141" s="45"/>
      <c r="R141" s="45"/>
      <c r="S141" s="45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20"/>
      <c r="AF141" s="20"/>
      <c r="AG141" s="16"/>
      <c r="AH141" s="15"/>
      <c r="AI141" s="25"/>
      <c r="AJ141" s="15"/>
    </row>
    <row r="142" spans="2:36">
      <c r="B142" s="28"/>
      <c r="C142" s="28"/>
      <c r="D142" s="15" t="s">
        <v>46</v>
      </c>
      <c r="E142" s="15" t="s">
        <v>46</v>
      </c>
      <c r="F142" s="15" t="s">
        <v>46</v>
      </c>
      <c r="G142" s="15" t="s">
        <v>46</v>
      </c>
      <c r="H142" s="15" t="s">
        <v>46</v>
      </c>
      <c r="I142" s="15" t="s">
        <v>46</v>
      </c>
      <c r="J142" s="15" t="s">
        <v>46</v>
      </c>
      <c r="K142" s="15" t="s">
        <v>46</v>
      </c>
      <c r="L142" s="15" t="s">
        <v>46</v>
      </c>
      <c r="M142" s="15" t="s">
        <v>46</v>
      </c>
      <c r="N142" s="15" t="s">
        <v>46</v>
      </c>
      <c r="O142" s="15" t="s">
        <v>46</v>
      </c>
      <c r="P142" s="15" t="s">
        <v>46</v>
      </c>
      <c r="Q142" s="45"/>
      <c r="R142" s="45"/>
      <c r="S142" s="45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20"/>
      <c r="AF142" s="20"/>
      <c r="AG142" s="16"/>
      <c r="AH142" s="15"/>
      <c r="AI142" s="25"/>
      <c r="AJ142" s="15"/>
    </row>
    <row r="143" spans="2:36">
      <c r="B143" s="28"/>
      <c r="C143" s="28"/>
      <c r="D143" s="15" t="s">
        <v>46</v>
      </c>
      <c r="E143" s="15" t="s">
        <v>46</v>
      </c>
      <c r="F143" s="15" t="s">
        <v>46</v>
      </c>
      <c r="G143" s="15" t="s">
        <v>46</v>
      </c>
      <c r="H143" s="15" t="s">
        <v>46</v>
      </c>
      <c r="I143" s="15" t="s">
        <v>46</v>
      </c>
      <c r="J143" s="15" t="s">
        <v>46</v>
      </c>
      <c r="K143" s="15" t="s">
        <v>46</v>
      </c>
      <c r="L143" s="15" t="s">
        <v>46</v>
      </c>
      <c r="M143" s="15" t="s">
        <v>46</v>
      </c>
      <c r="N143" s="15" t="s">
        <v>46</v>
      </c>
      <c r="O143" s="15" t="s">
        <v>46</v>
      </c>
      <c r="P143" s="15" t="s">
        <v>46</v>
      </c>
      <c r="Q143" s="45"/>
      <c r="R143" s="45"/>
      <c r="S143" s="45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20"/>
      <c r="AF143" s="20"/>
      <c r="AG143" s="16"/>
      <c r="AH143" s="15"/>
      <c r="AI143" s="25"/>
      <c r="AJ143" s="15"/>
    </row>
    <row r="144" spans="2:36">
      <c r="B144" s="28"/>
      <c r="C144" s="28"/>
      <c r="D144" s="15" t="s">
        <v>46</v>
      </c>
      <c r="E144" s="15" t="s">
        <v>46</v>
      </c>
      <c r="F144" s="15" t="s">
        <v>46</v>
      </c>
      <c r="G144" s="15" t="s">
        <v>46</v>
      </c>
      <c r="H144" s="15" t="s">
        <v>46</v>
      </c>
      <c r="I144" s="15" t="s">
        <v>46</v>
      </c>
      <c r="J144" s="15" t="s">
        <v>46</v>
      </c>
      <c r="K144" s="15" t="s">
        <v>46</v>
      </c>
      <c r="L144" s="15" t="s">
        <v>46</v>
      </c>
      <c r="M144" s="15" t="s">
        <v>46</v>
      </c>
      <c r="N144" s="15" t="s">
        <v>46</v>
      </c>
      <c r="O144" s="15" t="s">
        <v>46</v>
      </c>
      <c r="P144" s="15" t="s">
        <v>46</v>
      </c>
      <c r="Q144" s="45"/>
      <c r="R144" s="45"/>
      <c r="S144" s="45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20"/>
      <c r="AF144" s="20"/>
      <c r="AG144" s="16"/>
      <c r="AH144" s="15"/>
      <c r="AI144" s="25"/>
      <c r="AJ144" s="15"/>
    </row>
    <row r="145" spans="2:36">
      <c r="B145" s="28"/>
      <c r="C145" s="28"/>
      <c r="D145" s="15" t="s">
        <v>46</v>
      </c>
      <c r="E145" s="15" t="s">
        <v>46</v>
      </c>
      <c r="F145" s="15" t="s">
        <v>46</v>
      </c>
      <c r="G145" s="15" t="s">
        <v>46</v>
      </c>
      <c r="H145" s="15" t="s">
        <v>46</v>
      </c>
      <c r="I145" s="15" t="s">
        <v>46</v>
      </c>
      <c r="J145" s="15" t="s">
        <v>46</v>
      </c>
      <c r="K145" s="15" t="s">
        <v>46</v>
      </c>
      <c r="L145" s="15" t="s">
        <v>46</v>
      </c>
      <c r="M145" s="15" t="s">
        <v>46</v>
      </c>
      <c r="N145" s="15" t="s">
        <v>46</v>
      </c>
      <c r="O145" s="15" t="s">
        <v>46</v>
      </c>
      <c r="P145" s="15" t="s">
        <v>46</v>
      </c>
      <c r="Q145" s="45"/>
      <c r="R145" s="45"/>
      <c r="S145" s="45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20"/>
      <c r="AF145" s="20"/>
      <c r="AG145" s="16"/>
      <c r="AH145" s="15"/>
      <c r="AI145" s="25"/>
      <c r="AJ145" s="15"/>
    </row>
    <row r="146" spans="2:36">
      <c r="B146" s="28"/>
      <c r="C146" s="28"/>
      <c r="D146" s="15" t="s">
        <v>46</v>
      </c>
      <c r="E146" s="15" t="s">
        <v>46</v>
      </c>
      <c r="F146" s="15" t="s">
        <v>46</v>
      </c>
      <c r="G146" s="15" t="s">
        <v>46</v>
      </c>
      <c r="H146" s="15" t="s">
        <v>46</v>
      </c>
      <c r="I146" s="15" t="s">
        <v>46</v>
      </c>
      <c r="J146" s="15" t="s">
        <v>46</v>
      </c>
      <c r="K146" s="15" t="s">
        <v>46</v>
      </c>
      <c r="L146" s="15" t="s">
        <v>46</v>
      </c>
      <c r="M146" s="15" t="s">
        <v>46</v>
      </c>
      <c r="N146" s="15" t="s">
        <v>46</v>
      </c>
      <c r="O146" s="15" t="s">
        <v>46</v>
      </c>
      <c r="P146" s="15" t="s">
        <v>46</v>
      </c>
      <c r="Q146" s="45"/>
      <c r="R146" s="45"/>
      <c r="S146" s="45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20"/>
      <c r="AF146" s="20"/>
      <c r="AG146" s="16"/>
      <c r="AH146" s="15"/>
      <c r="AI146" s="25"/>
      <c r="AJ146" s="15"/>
    </row>
    <row r="147" spans="2:36">
      <c r="B147" s="28"/>
      <c r="C147" s="28"/>
      <c r="D147" s="15" t="s">
        <v>46</v>
      </c>
      <c r="E147" s="15" t="s">
        <v>46</v>
      </c>
      <c r="F147" s="15" t="s">
        <v>46</v>
      </c>
      <c r="G147" s="15" t="s">
        <v>46</v>
      </c>
      <c r="H147" s="15" t="s">
        <v>46</v>
      </c>
      <c r="I147" s="15" t="s">
        <v>46</v>
      </c>
      <c r="J147" s="15" t="s">
        <v>46</v>
      </c>
      <c r="K147" s="15" t="s">
        <v>46</v>
      </c>
      <c r="L147" s="15" t="s">
        <v>46</v>
      </c>
      <c r="M147" s="15" t="s">
        <v>46</v>
      </c>
      <c r="N147" s="15" t="s">
        <v>46</v>
      </c>
      <c r="O147" s="15" t="s">
        <v>46</v>
      </c>
      <c r="P147" s="15" t="s">
        <v>46</v>
      </c>
      <c r="Q147" s="45"/>
      <c r="R147" s="45"/>
      <c r="S147" s="45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20"/>
      <c r="AF147" s="20"/>
      <c r="AG147" s="16"/>
      <c r="AH147" s="15"/>
      <c r="AI147" s="25"/>
      <c r="AJ147" s="15"/>
    </row>
    <row r="148" spans="2:36">
      <c r="B148" s="28"/>
      <c r="C148" s="28"/>
      <c r="D148" s="15" t="s">
        <v>46</v>
      </c>
      <c r="E148" s="15" t="s">
        <v>46</v>
      </c>
      <c r="F148" s="15" t="s">
        <v>46</v>
      </c>
      <c r="G148" s="15" t="s">
        <v>46</v>
      </c>
      <c r="H148" s="15" t="s">
        <v>46</v>
      </c>
      <c r="I148" s="15" t="s">
        <v>46</v>
      </c>
      <c r="J148" s="15" t="s">
        <v>46</v>
      </c>
      <c r="K148" s="15" t="s">
        <v>46</v>
      </c>
      <c r="L148" s="15" t="s">
        <v>46</v>
      </c>
      <c r="M148" s="15" t="s">
        <v>46</v>
      </c>
      <c r="N148" s="15" t="s">
        <v>46</v>
      </c>
      <c r="O148" s="15" t="s">
        <v>46</v>
      </c>
      <c r="P148" s="15" t="s">
        <v>46</v>
      </c>
      <c r="Q148" s="45"/>
      <c r="R148" s="45"/>
      <c r="S148" s="45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20"/>
      <c r="AF148" s="20"/>
      <c r="AG148" s="16"/>
      <c r="AH148" s="15"/>
      <c r="AI148" s="25"/>
      <c r="AJ148" s="15"/>
    </row>
    <row r="149" spans="2:36">
      <c r="B149" s="28"/>
      <c r="C149" s="28"/>
      <c r="D149" s="15" t="s">
        <v>46</v>
      </c>
      <c r="E149" s="15" t="s">
        <v>46</v>
      </c>
      <c r="F149" s="15" t="s">
        <v>46</v>
      </c>
      <c r="G149" s="15" t="s">
        <v>46</v>
      </c>
      <c r="H149" s="15" t="s">
        <v>46</v>
      </c>
      <c r="I149" s="15" t="s">
        <v>46</v>
      </c>
      <c r="J149" s="15" t="s">
        <v>46</v>
      </c>
      <c r="K149" s="15" t="s">
        <v>46</v>
      </c>
      <c r="L149" s="15" t="s">
        <v>46</v>
      </c>
      <c r="M149" s="15" t="s">
        <v>46</v>
      </c>
      <c r="N149" s="15" t="s">
        <v>46</v>
      </c>
      <c r="O149" s="15" t="s">
        <v>46</v>
      </c>
      <c r="P149" s="15" t="s">
        <v>46</v>
      </c>
      <c r="Q149" s="45"/>
      <c r="R149" s="45"/>
      <c r="S149" s="45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20"/>
      <c r="AF149" s="20"/>
      <c r="AG149" s="16"/>
      <c r="AH149" s="15"/>
      <c r="AI149" s="25"/>
      <c r="AJ149" s="15"/>
    </row>
    <row r="150" spans="2:36">
      <c r="B150" s="28"/>
      <c r="C150" s="28"/>
      <c r="D150" s="15" t="s">
        <v>46</v>
      </c>
      <c r="E150" s="15" t="s">
        <v>46</v>
      </c>
      <c r="F150" s="15" t="s">
        <v>46</v>
      </c>
      <c r="G150" s="15" t="s">
        <v>46</v>
      </c>
      <c r="H150" s="15" t="s">
        <v>46</v>
      </c>
      <c r="I150" s="15" t="s">
        <v>46</v>
      </c>
      <c r="J150" s="15" t="s">
        <v>46</v>
      </c>
      <c r="K150" s="15" t="s">
        <v>46</v>
      </c>
      <c r="L150" s="15" t="s">
        <v>46</v>
      </c>
      <c r="M150" s="15" t="s">
        <v>46</v>
      </c>
      <c r="N150" s="15" t="s">
        <v>46</v>
      </c>
      <c r="O150" s="15" t="s">
        <v>46</v>
      </c>
      <c r="P150" s="15" t="s">
        <v>46</v>
      </c>
      <c r="Q150" s="45"/>
      <c r="R150" s="45"/>
      <c r="S150" s="45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20"/>
      <c r="AF150" s="20"/>
      <c r="AG150" s="16"/>
      <c r="AH150" s="15"/>
      <c r="AI150" s="25"/>
      <c r="AJ150" s="15"/>
    </row>
    <row r="151" spans="2:36">
      <c r="B151" s="28"/>
      <c r="C151" s="28"/>
      <c r="D151" s="15" t="s">
        <v>46</v>
      </c>
      <c r="E151" s="15" t="s">
        <v>46</v>
      </c>
      <c r="F151" s="15" t="s">
        <v>46</v>
      </c>
      <c r="G151" s="15" t="s">
        <v>46</v>
      </c>
      <c r="H151" s="15" t="s">
        <v>46</v>
      </c>
      <c r="I151" s="15" t="s">
        <v>46</v>
      </c>
      <c r="J151" s="15" t="s">
        <v>46</v>
      </c>
      <c r="K151" s="15" t="s">
        <v>46</v>
      </c>
      <c r="L151" s="15" t="s">
        <v>46</v>
      </c>
      <c r="M151" s="15" t="s">
        <v>46</v>
      </c>
      <c r="N151" s="15" t="s">
        <v>46</v>
      </c>
      <c r="O151" s="15" t="s">
        <v>46</v>
      </c>
      <c r="P151" s="15" t="s">
        <v>46</v>
      </c>
      <c r="Q151" s="45"/>
      <c r="R151" s="45"/>
      <c r="S151" s="45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20"/>
      <c r="AF151" s="20"/>
      <c r="AG151" s="16"/>
      <c r="AH151" s="15"/>
      <c r="AI151" s="25"/>
      <c r="AJ151" s="15"/>
    </row>
    <row r="152" spans="2:36">
      <c r="B152" s="28"/>
      <c r="C152" s="28"/>
      <c r="D152" s="15" t="s">
        <v>46</v>
      </c>
      <c r="E152" s="15" t="s">
        <v>46</v>
      </c>
      <c r="F152" s="15" t="s">
        <v>46</v>
      </c>
      <c r="G152" s="15" t="s">
        <v>46</v>
      </c>
      <c r="H152" s="15" t="s">
        <v>46</v>
      </c>
      <c r="I152" s="15" t="s">
        <v>46</v>
      </c>
      <c r="J152" s="15" t="s">
        <v>46</v>
      </c>
      <c r="K152" s="15" t="s">
        <v>46</v>
      </c>
      <c r="L152" s="15" t="s">
        <v>46</v>
      </c>
      <c r="M152" s="15" t="s">
        <v>46</v>
      </c>
      <c r="N152" s="15" t="s">
        <v>46</v>
      </c>
      <c r="O152" s="15" t="s">
        <v>46</v>
      </c>
      <c r="P152" s="15" t="s">
        <v>46</v>
      </c>
      <c r="Q152" s="45"/>
      <c r="R152" s="45"/>
      <c r="S152" s="45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20"/>
      <c r="AF152" s="20"/>
      <c r="AG152" s="16"/>
      <c r="AH152" s="15"/>
      <c r="AI152" s="25"/>
      <c r="AJ152" s="15"/>
    </row>
    <row r="153" spans="2:36">
      <c r="B153" s="28"/>
      <c r="C153" s="28"/>
      <c r="D153" s="15" t="s">
        <v>46</v>
      </c>
      <c r="E153" s="15" t="s">
        <v>46</v>
      </c>
      <c r="F153" s="15" t="s">
        <v>46</v>
      </c>
      <c r="G153" s="15" t="s">
        <v>46</v>
      </c>
      <c r="H153" s="15" t="s">
        <v>46</v>
      </c>
      <c r="I153" s="15" t="s">
        <v>46</v>
      </c>
      <c r="J153" s="15" t="s">
        <v>46</v>
      </c>
      <c r="K153" s="15" t="s">
        <v>46</v>
      </c>
      <c r="L153" s="15" t="s">
        <v>46</v>
      </c>
      <c r="M153" s="15" t="s">
        <v>46</v>
      </c>
      <c r="N153" s="15" t="s">
        <v>46</v>
      </c>
      <c r="O153" s="15" t="s">
        <v>46</v>
      </c>
      <c r="P153" s="15" t="s">
        <v>46</v>
      </c>
      <c r="Q153" s="45"/>
      <c r="R153" s="45"/>
      <c r="S153" s="45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20"/>
      <c r="AF153" s="20"/>
      <c r="AG153" s="16"/>
      <c r="AH153" s="15"/>
      <c r="AI153" s="25"/>
      <c r="AJ153" s="15"/>
    </row>
    <row r="154" spans="2:36">
      <c r="B154" s="28"/>
      <c r="C154" s="28"/>
      <c r="D154" s="15" t="s">
        <v>46</v>
      </c>
      <c r="E154" s="15" t="s">
        <v>46</v>
      </c>
      <c r="F154" s="15" t="s">
        <v>46</v>
      </c>
      <c r="G154" s="15" t="s">
        <v>46</v>
      </c>
      <c r="H154" s="15" t="s">
        <v>46</v>
      </c>
      <c r="I154" s="15" t="s">
        <v>46</v>
      </c>
      <c r="J154" s="15" t="s">
        <v>46</v>
      </c>
      <c r="K154" s="15" t="s">
        <v>46</v>
      </c>
      <c r="L154" s="15" t="s">
        <v>46</v>
      </c>
      <c r="M154" s="15" t="s">
        <v>46</v>
      </c>
      <c r="N154" s="15" t="s">
        <v>46</v>
      </c>
      <c r="O154" s="15" t="s">
        <v>46</v>
      </c>
      <c r="P154" s="15" t="s">
        <v>46</v>
      </c>
      <c r="Q154" s="45"/>
      <c r="R154" s="45"/>
      <c r="S154" s="45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20"/>
      <c r="AF154" s="20"/>
      <c r="AG154" s="16"/>
      <c r="AH154" s="15"/>
      <c r="AI154" s="25"/>
      <c r="AJ154" s="15"/>
    </row>
    <row r="155" spans="2:36">
      <c r="B155" s="28"/>
      <c r="C155" s="28"/>
      <c r="D155" s="15" t="s">
        <v>46</v>
      </c>
      <c r="E155" s="15" t="s">
        <v>46</v>
      </c>
      <c r="F155" s="15" t="s">
        <v>46</v>
      </c>
      <c r="G155" s="15" t="s">
        <v>46</v>
      </c>
      <c r="H155" s="15" t="s">
        <v>46</v>
      </c>
      <c r="I155" s="15" t="s">
        <v>46</v>
      </c>
      <c r="J155" s="15" t="s">
        <v>46</v>
      </c>
      <c r="K155" s="15" t="s">
        <v>46</v>
      </c>
      <c r="L155" s="15" t="s">
        <v>46</v>
      </c>
      <c r="M155" s="15" t="s">
        <v>46</v>
      </c>
      <c r="N155" s="15" t="s">
        <v>46</v>
      </c>
      <c r="O155" s="15" t="s">
        <v>46</v>
      </c>
      <c r="P155" s="15" t="s">
        <v>46</v>
      </c>
      <c r="Q155" s="45"/>
      <c r="R155" s="45"/>
      <c r="S155" s="45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20"/>
      <c r="AF155" s="20"/>
      <c r="AG155" s="16"/>
      <c r="AH155" s="15"/>
      <c r="AI155" s="25"/>
      <c r="AJ155" s="15"/>
    </row>
    <row r="156" spans="2:36">
      <c r="B156" s="28"/>
      <c r="C156" s="28"/>
      <c r="D156" s="15" t="s">
        <v>46</v>
      </c>
      <c r="E156" s="15" t="s">
        <v>46</v>
      </c>
      <c r="F156" s="15" t="s">
        <v>46</v>
      </c>
      <c r="G156" s="15" t="s">
        <v>46</v>
      </c>
      <c r="H156" s="15" t="s">
        <v>46</v>
      </c>
      <c r="I156" s="15" t="s">
        <v>46</v>
      </c>
      <c r="J156" s="15" t="s">
        <v>46</v>
      </c>
      <c r="K156" s="15" t="s">
        <v>46</v>
      </c>
      <c r="L156" s="15" t="s">
        <v>46</v>
      </c>
      <c r="M156" s="15" t="s">
        <v>46</v>
      </c>
      <c r="N156" s="15" t="s">
        <v>46</v>
      </c>
      <c r="O156" s="15" t="s">
        <v>46</v>
      </c>
      <c r="P156" s="15" t="s">
        <v>46</v>
      </c>
      <c r="Q156" s="45"/>
      <c r="R156" s="45"/>
      <c r="S156" s="45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20"/>
      <c r="AF156" s="20"/>
      <c r="AG156" s="16"/>
      <c r="AH156" s="15"/>
      <c r="AI156" s="15"/>
      <c r="AJ156" s="15"/>
    </row>
    <row r="157" spans="2:36">
      <c r="B157" s="28"/>
      <c r="C157" s="28"/>
      <c r="D157" s="15" t="s">
        <v>46</v>
      </c>
      <c r="E157" s="15" t="s">
        <v>46</v>
      </c>
      <c r="F157" s="15" t="s">
        <v>46</v>
      </c>
      <c r="G157" s="15" t="s">
        <v>46</v>
      </c>
      <c r="H157" s="15" t="s">
        <v>46</v>
      </c>
      <c r="I157" s="15" t="s">
        <v>46</v>
      </c>
      <c r="J157" s="15" t="s">
        <v>46</v>
      </c>
      <c r="K157" s="15" t="s">
        <v>46</v>
      </c>
      <c r="L157" s="15" t="s">
        <v>46</v>
      </c>
      <c r="M157" s="15" t="s">
        <v>46</v>
      </c>
      <c r="N157" s="15" t="s">
        <v>46</v>
      </c>
      <c r="O157" s="15" t="s">
        <v>46</v>
      </c>
      <c r="P157" s="15" t="s">
        <v>46</v>
      </c>
      <c r="Q157" s="45"/>
      <c r="R157" s="45"/>
      <c r="S157" s="45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20"/>
      <c r="AF157" s="20"/>
      <c r="AG157" s="16"/>
      <c r="AH157" s="15"/>
      <c r="AI157" s="15"/>
      <c r="AJ157" s="15"/>
    </row>
    <row r="158" spans="2:36">
      <c r="B158" s="28"/>
      <c r="C158" s="28"/>
      <c r="D158" s="15" t="s">
        <v>46</v>
      </c>
      <c r="E158" s="15" t="s">
        <v>46</v>
      </c>
      <c r="F158" s="15" t="s">
        <v>46</v>
      </c>
      <c r="G158" s="15" t="s">
        <v>46</v>
      </c>
      <c r="H158" s="15" t="s">
        <v>46</v>
      </c>
      <c r="I158" s="15" t="s">
        <v>46</v>
      </c>
      <c r="J158" s="15" t="s">
        <v>46</v>
      </c>
      <c r="K158" s="15" t="s">
        <v>46</v>
      </c>
      <c r="L158" s="15" t="s">
        <v>46</v>
      </c>
      <c r="M158" s="15" t="s">
        <v>46</v>
      </c>
      <c r="N158" s="15" t="s">
        <v>46</v>
      </c>
      <c r="O158" s="15" t="s">
        <v>46</v>
      </c>
      <c r="P158" s="15" t="s">
        <v>46</v>
      </c>
      <c r="Q158" s="45"/>
      <c r="R158" s="45"/>
      <c r="S158" s="45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20"/>
      <c r="AF158" s="20"/>
      <c r="AG158" s="16"/>
      <c r="AH158" s="15"/>
      <c r="AI158" s="15"/>
      <c r="AJ158" s="15"/>
    </row>
    <row r="159" spans="2:36">
      <c r="B159" s="28"/>
      <c r="C159" s="28"/>
      <c r="D159" s="15" t="s">
        <v>46</v>
      </c>
      <c r="E159" s="15" t="s">
        <v>46</v>
      </c>
      <c r="F159" s="15" t="s">
        <v>46</v>
      </c>
      <c r="G159" s="15" t="s">
        <v>46</v>
      </c>
      <c r="H159" s="15" t="s">
        <v>46</v>
      </c>
      <c r="I159" s="15" t="s">
        <v>46</v>
      </c>
      <c r="J159" s="15" t="s">
        <v>46</v>
      </c>
      <c r="K159" s="15" t="s">
        <v>46</v>
      </c>
      <c r="L159" s="15" t="s">
        <v>46</v>
      </c>
      <c r="M159" s="15" t="s">
        <v>46</v>
      </c>
      <c r="N159" s="15" t="s">
        <v>46</v>
      </c>
      <c r="O159" s="15" t="s">
        <v>46</v>
      </c>
      <c r="P159" s="15" t="s">
        <v>46</v>
      </c>
      <c r="Q159" s="45"/>
      <c r="R159" s="45"/>
      <c r="S159" s="45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20"/>
      <c r="AF159" s="20"/>
      <c r="AG159" s="16"/>
      <c r="AH159" s="15"/>
      <c r="AI159" s="15"/>
      <c r="AJ159" s="15"/>
    </row>
    <row r="160" spans="2:36">
      <c r="B160" s="28"/>
      <c r="C160" s="28"/>
      <c r="D160" s="15" t="s">
        <v>46</v>
      </c>
      <c r="E160" s="15" t="s">
        <v>46</v>
      </c>
      <c r="F160" s="15" t="s">
        <v>46</v>
      </c>
      <c r="G160" s="15" t="s">
        <v>46</v>
      </c>
      <c r="H160" s="15" t="s">
        <v>46</v>
      </c>
      <c r="I160" s="15" t="s">
        <v>46</v>
      </c>
      <c r="J160" s="15" t="s">
        <v>46</v>
      </c>
      <c r="K160" s="15" t="s">
        <v>46</v>
      </c>
      <c r="L160" s="15" t="s">
        <v>46</v>
      </c>
      <c r="M160" s="15" t="s">
        <v>46</v>
      </c>
      <c r="N160" s="15" t="s">
        <v>46</v>
      </c>
      <c r="O160" s="15" t="s">
        <v>46</v>
      </c>
      <c r="P160" s="15" t="s">
        <v>46</v>
      </c>
      <c r="Q160" s="45"/>
      <c r="R160" s="45"/>
      <c r="S160" s="45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20"/>
      <c r="AF160" s="20"/>
      <c r="AG160" s="16"/>
      <c r="AH160" s="15"/>
      <c r="AI160" s="15"/>
      <c r="AJ160" s="15"/>
    </row>
    <row r="161" spans="2:36">
      <c r="B161" s="28"/>
      <c r="C161" s="28"/>
      <c r="D161" s="15" t="s">
        <v>46</v>
      </c>
      <c r="E161" s="15" t="s">
        <v>46</v>
      </c>
      <c r="F161" s="15" t="s">
        <v>46</v>
      </c>
      <c r="G161" s="15" t="s">
        <v>46</v>
      </c>
      <c r="H161" s="15" t="s">
        <v>46</v>
      </c>
      <c r="I161" s="15" t="s">
        <v>46</v>
      </c>
      <c r="J161" s="15" t="s">
        <v>46</v>
      </c>
      <c r="K161" s="15" t="s">
        <v>46</v>
      </c>
      <c r="L161" s="15" t="s">
        <v>46</v>
      </c>
      <c r="M161" s="15" t="s">
        <v>46</v>
      </c>
      <c r="N161" s="15" t="s">
        <v>46</v>
      </c>
      <c r="O161" s="15" t="s">
        <v>46</v>
      </c>
      <c r="P161" s="15" t="s">
        <v>46</v>
      </c>
      <c r="Q161" s="45"/>
      <c r="R161" s="45"/>
      <c r="S161" s="45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20"/>
      <c r="AF161" s="20"/>
      <c r="AG161" s="16"/>
      <c r="AH161" s="15"/>
      <c r="AI161" s="15"/>
      <c r="AJ161" s="15"/>
    </row>
    <row r="162" spans="2:36">
      <c r="B162" s="28"/>
      <c r="C162" s="28"/>
      <c r="D162" s="15" t="s">
        <v>46</v>
      </c>
      <c r="E162" s="15" t="s">
        <v>46</v>
      </c>
      <c r="F162" s="15" t="s">
        <v>46</v>
      </c>
      <c r="G162" s="15" t="s">
        <v>46</v>
      </c>
      <c r="H162" s="15" t="s">
        <v>46</v>
      </c>
      <c r="I162" s="15" t="s">
        <v>46</v>
      </c>
      <c r="J162" s="15" t="s">
        <v>46</v>
      </c>
      <c r="K162" s="15" t="s">
        <v>46</v>
      </c>
      <c r="L162" s="15" t="s">
        <v>46</v>
      </c>
      <c r="M162" s="15" t="s">
        <v>46</v>
      </c>
      <c r="N162" s="15" t="s">
        <v>46</v>
      </c>
      <c r="O162" s="15" t="s">
        <v>46</v>
      </c>
      <c r="P162" s="15" t="s">
        <v>46</v>
      </c>
      <c r="Q162" s="45"/>
      <c r="R162" s="45"/>
      <c r="S162" s="45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20"/>
      <c r="AF162" s="20"/>
      <c r="AG162" s="16"/>
      <c r="AH162" s="15"/>
      <c r="AI162" s="15"/>
      <c r="AJ162" s="15"/>
    </row>
    <row r="163" spans="2:36">
      <c r="B163" s="28"/>
      <c r="C163" s="28"/>
      <c r="D163" s="15" t="s">
        <v>46</v>
      </c>
      <c r="E163" s="15" t="s">
        <v>46</v>
      </c>
      <c r="F163" s="15" t="s">
        <v>46</v>
      </c>
      <c r="G163" s="15" t="s">
        <v>46</v>
      </c>
      <c r="H163" s="15" t="s">
        <v>46</v>
      </c>
      <c r="I163" s="15" t="s">
        <v>46</v>
      </c>
      <c r="J163" s="15" t="s">
        <v>46</v>
      </c>
      <c r="K163" s="15" t="s">
        <v>46</v>
      </c>
      <c r="L163" s="15" t="s">
        <v>46</v>
      </c>
      <c r="M163" s="15" t="s">
        <v>46</v>
      </c>
      <c r="N163" s="15" t="s">
        <v>46</v>
      </c>
      <c r="O163" s="15" t="s">
        <v>46</v>
      </c>
      <c r="P163" s="15" t="s">
        <v>46</v>
      </c>
      <c r="Q163" s="45"/>
      <c r="R163" s="45"/>
      <c r="S163" s="45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20"/>
      <c r="AF163" s="20"/>
      <c r="AG163" s="16"/>
      <c r="AH163" s="15"/>
      <c r="AI163" s="15"/>
      <c r="AJ163" s="15"/>
    </row>
    <row r="164" spans="2:36">
      <c r="B164" s="28"/>
      <c r="C164" s="28"/>
      <c r="D164" s="15" t="s">
        <v>46</v>
      </c>
      <c r="E164" s="15" t="s">
        <v>46</v>
      </c>
      <c r="F164" s="15" t="s">
        <v>46</v>
      </c>
      <c r="G164" s="15" t="s">
        <v>46</v>
      </c>
      <c r="H164" s="15" t="s">
        <v>46</v>
      </c>
      <c r="I164" s="15" t="s">
        <v>46</v>
      </c>
      <c r="J164" s="15" t="s">
        <v>46</v>
      </c>
      <c r="K164" s="15" t="s">
        <v>46</v>
      </c>
      <c r="L164" s="15" t="s">
        <v>46</v>
      </c>
      <c r="M164" s="15" t="s">
        <v>46</v>
      </c>
      <c r="N164" s="15" t="s">
        <v>46</v>
      </c>
      <c r="O164" s="15" t="s">
        <v>46</v>
      </c>
      <c r="P164" s="15" t="s">
        <v>46</v>
      </c>
      <c r="Q164" s="45"/>
      <c r="R164" s="45"/>
      <c r="S164" s="45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20"/>
      <c r="AF164" s="20"/>
      <c r="AG164" s="16"/>
      <c r="AH164" s="15"/>
      <c r="AI164" s="15"/>
      <c r="AJ164" s="15"/>
    </row>
    <row r="165" spans="2:36">
      <c r="B165" s="28"/>
      <c r="C165" s="28"/>
      <c r="D165" s="15" t="s">
        <v>46</v>
      </c>
      <c r="E165" s="15" t="s">
        <v>46</v>
      </c>
      <c r="F165" s="15" t="s">
        <v>46</v>
      </c>
      <c r="G165" s="15" t="s">
        <v>46</v>
      </c>
      <c r="H165" s="15" t="s">
        <v>46</v>
      </c>
      <c r="I165" s="15" t="s">
        <v>46</v>
      </c>
      <c r="J165" s="15" t="s">
        <v>46</v>
      </c>
      <c r="K165" s="15" t="s">
        <v>46</v>
      </c>
      <c r="L165" s="15" t="s">
        <v>46</v>
      </c>
      <c r="M165" s="15" t="s">
        <v>46</v>
      </c>
      <c r="N165" s="15" t="s">
        <v>46</v>
      </c>
      <c r="O165" s="15" t="s">
        <v>46</v>
      </c>
      <c r="P165" s="15" t="s">
        <v>46</v>
      </c>
      <c r="Q165" s="45"/>
      <c r="R165" s="45"/>
      <c r="S165" s="45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20"/>
      <c r="AF165" s="20"/>
      <c r="AG165" s="16"/>
      <c r="AH165" s="15"/>
      <c r="AI165" s="15"/>
      <c r="AJ165" s="15"/>
    </row>
    <row r="166" spans="2:36">
      <c r="B166" s="28"/>
      <c r="C166" s="28"/>
      <c r="D166" s="15" t="s">
        <v>46</v>
      </c>
      <c r="E166" s="15" t="s">
        <v>46</v>
      </c>
      <c r="F166" s="15" t="s">
        <v>46</v>
      </c>
      <c r="G166" s="15" t="s">
        <v>46</v>
      </c>
      <c r="H166" s="15" t="s">
        <v>46</v>
      </c>
      <c r="I166" s="15" t="s">
        <v>46</v>
      </c>
      <c r="J166" s="15" t="s">
        <v>46</v>
      </c>
      <c r="K166" s="15" t="s">
        <v>46</v>
      </c>
      <c r="L166" s="15" t="s">
        <v>46</v>
      </c>
      <c r="M166" s="15" t="s">
        <v>46</v>
      </c>
      <c r="N166" s="15" t="s">
        <v>46</v>
      </c>
      <c r="O166" s="15" t="s">
        <v>46</v>
      </c>
      <c r="P166" s="15" t="s">
        <v>46</v>
      </c>
      <c r="Q166" s="45"/>
      <c r="R166" s="45"/>
      <c r="S166" s="45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20"/>
      <c r="AF166" s="20"/>
      <c r="AG166" s="16"/>
      <c r="AH166" s="15"/>
      <c r="AI166" s="15"/>
      <c r="AJ166" s="15"/>
    </row>
    <row r="167" spans="2:36">
      <c r="B167" s="28"/>
      <c r="C167" s="28"/>
      <c r="D167" s="15" t="s">
        <v>46</v>
      </c>
      <c r="E167" s="15" t="s">
        <v>46</v>
      </c>
      <c r="F167" s="15" t="s">
        <v>46</v>
      </c>
      <c r="G167" s="15" t="s">
        <v>46</v>
      </c>
      <c r="H167" s="15" t="s">
        <v>46</v>
      </c>
      <c r="I167" s="15" t="s">
        <v>46</v>
      </c>
      <c r="J167" s="15" t="s">
        <v>46</v>
      </c>
      <c r="K167" s="15" t="s">
        <v>46</v>
      </c>
      <c r="L167" s="15" t="s">
        <v>46</v>
      </c>
      <c r="M167" s="15" t="s">
        <v>46</v>
      </c>
      <c r="N167" s="15" t="s">
        <v>46</v>
      </c>
      <c r="O167" s="15" t="s">
        <v>46</v>
      </c>
      <c r="P167" s="15" t="s">
        <v>46</v>
      </c>
      <c r="Q167" s="45"/>
      <c r="R167" s="45"/>
      <c r="S167" s="45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20"/>
      <c r="AF167" s="20"/>
      <c r="AG167" s="16"/>
      <c r="AH167" s="15"/>
      <c r="AI167" s="15"/>
      <c r="AJ167" s="15"/>
    </row>
    <row r="168" spans="2:36">
      <c r="B168" s="28"/>
      <c r="C168" s="28"/>
      <c r="D168" s="15" t="s">
        <v>46</v>
      </c>
      <c r="E168" s="15" t="s">
        <v>46</v>
      </c>
      <c r="F168" s="15" t="s">
        <v>46</v>
      </c>
      <c r="G168" s="15" t="s">
        <v>46</v>
      </c>
      <c r="H168" s="15" t="s">
        <v>46</v>
      </c>
      <c r="I168" s="15" t="s">
        <v>46</v>
      </c>
      <c r="J168" s="15" t="s">
        <v>46</v>
      </c>
      <c r="K168" s="15" t="s">
        <v>46</v>
      </c>
      <c r="L168" s="15" t="s">
        <v>46</v>
      </c>
      <c r="M168" s="15" t="s">
        <v>46</v>
      </c>
      <c r="N168" s="15" t="s">
        <v>46</v>
      </c>
      <c r="O168" s="15" t="s">
        <v>46</v>
      </c>
      <c r="P168" s="15" t="s">
        <v>46</v>
      </c>
      <c r="Q168" s="45"/>
      <c r="R168" s="45"/>
      <c r="S168" s="45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20"/>
      <c r="AF168" s="20"/>
      <c r="AG168" s="16"/>
      <c r="AH168" s="15"/>
      <c r="AI168" s="15"/>
      <c r="AJ168" s="15"/>
    </row>
    <row r="169" spans="2:36">
      <c r="B169" s="28"/>
      <c r="C169" s="28"/>
      <c r="D169" s="15" t="s">
        <v>46</v>
      </c>
      <c r="E169" s="15" t="s">
        <v>46</v>
      </c>
      <c r="F169" s="15" t="s">
        <v>46</v>
      </c>
      <c r="G169" s="15" t="s">
        <v>46</v>
      </c>
      <c r="H169" s="15" t="s">
        <v>46</v>
      </c>
      <c r="I169" s="15" t="s">
        <v>46</v>
      </c>
      <c r="J169" s="15" t="s">
        <v>46</v>
      </c>
      <c r="K169" s="15" t="s">
        <v>46</v>
      </c>
      <c r="L169" s="15" t="s">
        <v>46</v>
      </c>
      <c r="M169" s="15" t="s">
        <v>46</v>
      </c>
      <c r="N169" s="15" t="s">
        <v>46</v>
      </c>
      <c r="O169" s="15" t="s">
        <v>46</v>
      </c>
      <c r="P169" s="15" t="s">
        <v>46</v>
      </c>
      <c r="Q169" s="45"/>
      <c r="R169" s="45"/>
      <c r="S169" s="45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20"/>
      <c r="AF169" s="20"/>
      <c r="AG169" s="16"/>
      <c r="AH169" s="15"/>
      <c r="AI169" s="15"/>
      <c r="AJ169" s="15"/>
    </row>
    <row r="170" spans="2:36">
      <c r="B170" s="28"/>
      <c r="C170" s="28"/>
      <c r="D170" s="15" t="s">
        <v>46</v>
      </c>
      <c r="E170" s="15" t="s">
        <v>46</v>
      </c>
      <c r="F170" s="15" t="s">
        <v>46</v>
      </c>
      <c r="G170" s="15" t="s">
        <v>46</v>
      </c>
      <c r="H170" s="15" t="s">
        <v>46</v>
      </c>
      <c r="I170" s="15" t="s">
        <v>46</v>
      </c>
      <c r="J170" s="15" t="s">
        <v>46</v>
      </c>
      <c r="K170" s="15" t="s">
        <v>46</v>
      </c>
      <c r="L170" s="15" t="s">
        <v>46</v>
      </c>
      <c r="M170" s="15" t="s">
        <v>46</v>
      </c>
      <c r="N170" s="15" t="s">
        <v>46</v>
      </c>
      <c r="O170" s="15" t="s">
        <v>46</v>
      </c>
      <c r="P170" s="15" t="s">
        <v>46</v>
      </c>
      <c r="Q170" s="45"/>
      <c r="R170" s="45"/>
      <c r="S170" s="45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20"/>
      <c r="AF170" s="20"/>
      <c r="AG170" s="16"/>
      <c r="AH170" s="15"/>
      <c r="AI170" s="15"/>
      <c r="AJ170" s="15"/>
    </row>
    <row r="171" spans="2:36">
      <c r="B171" s="28"/>
      <c r="C171" s="28"/>
      <c r="D171" s="15" t="s">
        <v>46</v>
      </c>
      <c r="E171" s="15" t="s">
        <v>46</v>
      </c>
      <c r="F171" s="15" t="s">
        <v>46</v>
      </c>
      <c r="G171" s="15" t="s">
        <v>46</v>
      </c>
      <c r="H171" s="15" t="s">
        <v>46</v>
      </c>
      <c r="I171" s="15" t="s">
        <v>46</v>
      </c>
      <c r="J171" s="15" t="s">
        <v>46</v>
      </c>
      <c r="K171" s="15" t="s">
        <v>46</v>
      </c>
      <c r="L171" s="15" t="s">
        <v>46</v>
      </c>
      <c r="M171" s="15" t="s">
        <v>46</v>
      </c>
      <c r="N171" s="15" t="s">
        <v>46</v>
      </c>
      <c r="O171" s="15" t="s">
        <v>46</v>
      </c>
      <c r="P171" s="15" t="s">
        <v>46</v>
      </c>
      <c r="Q171" s="45"/>
      <c r="R171" s="45"/>
      <c r="S171" s="45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20"/>
      <c r="AF171" s="20"/>
      <c r="AG171" s="16"/>
      <c r="AH171" s="15"/>
      <c r="AI171" s="15"/>
      <c r="AJ171" s="15"/>
    </row>
    <row r="172" spans="2:36">
      <c r="B172" s="28"/>
      <c r="C172" s="28"/>
      <c r="D172" s="15" t="s">
        <v>46</v>
      </c>
      <c r="E172" s="15" t="s">
        <v>46</v>
      </c>
      <c r="F172" s="15" t="s">
        <v>46</v>
      </c>
      <c r="G172" s="15" t="s">
        <v>46</v>
      </c>
      <c r="H172" s="15" t="s">
        <v>46</v>
      </c>
      <c r="I172" s="15" t="s">
        <v>46</v>
      </c>
      <c r="J172" s="15" t="s">
        <v>46</v>
      </c>
      <c r="K172" s="15" t="s">
        <v>46</v>
      </c>
      <c r="L172" s="15" t="s">
        <v>46</v>
      </c>
      <c r="M172" s="15" t="s">
        <v>46</v>
      </c>
      <c r="N172" s="15" t="s">
        <v>46</v>
      </c>
      <c r="O172" s="15" t="s">
        <v>46</v>
      </c>
      <c r="P172" s="15" t="s">
        <v>46</v>
      </c>
      <c r="Q172" s="45"/>
      <c r="R172" s="45"/>
      <c r="S172" s="45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20"/>
      <c r="AF172" s="20"/>
      <c r="AG172" s="16"/>
      <c r="AH172" s="15"/>
      <c r="AI172" s="15"/>
      <c r="AJ172" s="15"/>
    </row>
    <row r="173" spans="2:36">
      <c r="B173" s="28"/>
      <c r="C173" s="28"/>
      <c r="D173" s="15" t="s">
        <v>46</v>
      </c>
      <c r="E173" s="15" t="s">
        <v>46</v>
      </c>
      <c r="F173" s="15" t="s">
        <v>46</v>
      </c>
      <c r="G173" s="15" t="s">
        <v>46</v>
      </c>
      <c r="H173" s="15" t="s">
        <v>46</v>
      </c>
      <c r="I173" s="15" t="s">
        <v>46</v>
      </c>
      <c r="J173" s="15" t="s">
        <v>46</v>
      </c>
      <c r="K173" s="15" t="s">
        <v>46</v>
      </c>
      <c r="L173" s="15" t="s">
        <v>46</v>
      </c>
      <c r="M173" s="15" t="s">
        <v>46</v>
      </c>
      <c r="N173" s="15" t="s">
        <v>46</v>
      </c>
      <c r="O173" s="15" t="s">
        <v>46</v>
      </c>
      <c r="P173" s="15" t="s">
        <v>46</v>
      </c>
      <c r="Q173" s="45"/>
      <c r="R173" s="45"/>
      <c r="S173" s="45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20"/>
      <c r="AF173" s="20"/>
      <c r="AG173" s="16"/>
      <c r="AH173" s="15"/>
      <c r="AI173" s="15"/>
      <c r="AJ173" s="15"/>
    </row>
    <row r="174" spans="2:36">
      <c r="B174" s="28"/>
      <c r="C174" s="28"/>
      <c r="D174" s="15" t="s">
        <v>46</v>
      </c>
      <c r="E174" s="15" t="s">
        <v>46</v>
      </c>
      <c r="F174" s="15" t="s">
        <v>46</v>
      </c>
      <c r="G174" s="15" t="s">
        <v>46</v>
      </c>
      <c r="H174" s="15" t="s">
        <v>46</v>
      </c>
      <c r="I174" s="15" t="s">
        <v>46</v>
      </c>
      <c r="J174" s="15" t="s">
        <v>46</v>
      </c>
      <c r="K174" s="15" t="s">
        <v>46</v>
      </c>
      <c r="L174" s="15" t="s">
        <v>46</v>
      </c>
      <c r="M174" s="15" t="s">
        <v>46</v>
      </c>
      <c r="N174" s="15" t="s">
        <v>46</v>
      </c>
      <c r="O174" s="15" t="s">
        <v>46</v>
      </c>
      <c r="P174" s="15" t="s">
        <v>46</v>
      </c>
      <c r="Q174" s="45"/>
      <c r="R174" s="45"/>
      <c r="S174" s="45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20"/>
      <c r="AF174" s="20"/>
      <c r="AG174" s="16"/>
      <c r="AH174" s="15"/>
      <c r="AI174" s="15"/>
      <c r="AJ174" s="15"/>
    </row>
    <row r="175" spans="2:36">
      <c r="B175" s="28"/>
      <c r="C175" s="28"/>
      <c r="D175" s="15" t="s">
        <v>46</v>
      </c>
      <c r="E175" s="15" t="s">
        <v>46</v>
      </c>
      <c r="F175" s="15" t="s">
        <v>46</v>
      </c>
      <c r="G175" s="15" t="s">
        <v>46</v>
      </c>
      <c r="H175" s="15" t="s">
        <v>46</v>
      </c>
      <c r="I175" s="15" t="s">
        <v>46</v>
      </c>
      <c r="J175" s="15" t="s">
        <v>46</v>
      </c>
      <c r="K175" s="15" t="s">
        <v>46</v>
      </c>
      <c r="L175" s="15" t="s">
        <v>46</v>
      </c>
      <c r="M175" s="15" t="s">
        <v>46</v>
      </c>
      <c r="N175" s="15" t="s">
        <v>46</v>
      </c>
      <c r="O175" s="15" t="s">
        <v>46</v>
      </c>
      <c r="P175" s="15" t="s">
        <v>46</v>
      </c>
      <c r="Q175" s="45"/>
      <c r="R175" s="45"/>
      <c r="S175" s="45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20"/>
      <c r="AF175" s="20"/>
      <c r="AG175" s="16"/>
      <c r="AH175" s="15"/>
      <c r="AI175" s="15"/>
      <c r="AJ175" s="15"/>
    </row>
    <row r="176" spans="2:36">
      <c r="B176" s="28"/>
      <c r="C176" s="28"/>
      <c r="D176" s="15" t="s">
        <v>46</v>
      </c>
      <c r="E176" s="15" t="s">
        <v>46</v>
      </c>
      <c r="F176" s="15" t="s">
        <v>46</v>
      </c>
      <c r="G176" s="15" t="s">
        <v>46</v>
      </c>
      <c r="H176" s="15" t="s">
        <v>46</v>
      </c>
      <c r="I176" s="15" t="s">
        <v>46</v>
      </c>
      <c r="J176" s="15" t="s">
        <v>46</v>
      </c>
      <c r="K176" s="15" t="s">
        <v>46</v>
      </c>
      <c r="L176" s="15" t="s">
        <v>46</v>
      </c>
      <c r="M176" s="15" t="s">
        <v>46</v>
      </c>
      <c r="N176" s="15" t="s">
        <v>46</v>
      </c>
      <c r="O176" s="15" t="s">
        <v>46</v>
      </c>
      <c r="P176" s="15" t="s">
        <v>46</v>
      </c>
      <c r="Q176" s="45"/>
      <c r="R176" s="45"/>
      <c r="S176" s="45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20"/>
      <c r="AF176" s="20"/>
      <c r="AG176" s="16"/>
      <c r="AH176" s="15"/>
      <c r="AI176" s="15"/>
      <c r="AJ176" s="15"/>
    </row>
    <row r="177" spans="2:36">
      <c r="B177" s="28"/>
      <c r="C177" s="28"/>
      <c r="D177" s="15" t="s">
        <v>46</v>
      </c>
      <c r="E177" s="15" t="s">
        <v>46</v>
      </c>
      <c r="F177" s="15" t="s">
        <v>46</v>
      </c>
      <c r="G177" s="15" t="s">
        <v>46</v>
      </c>
      <c r="H177" s="15" t="s">
        <v>46</v>
      </c>
      <c r="I177" s="15" t="s">
        <v>46</v>
      </c>
      <c r="J177" s="15" t="s">
        <v>46</v>
      </c>
      <c r="K177" s="15" t="s">
        <v>46</v>
      </c>
      <c r="L177" s="15" t="s">
        <v>46</v>
      </c>
      <c r="M177" s="15" t="s">
        <v>46</v>
      </c>
      <c r="N177" s="15" t="s">
        <v>46</v>
      </c>
      <c r="O177" s="15" t="s">
        <v>46</v>
      </c>
      <c r="P177" s="15" t="s">
        <v>46</v>
      </c>
      <c r="Q177" s="45"/>
      <c r="R177" s="45"/>
      <c r="S177" s="45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20"/>
      <c r="AF177" s="20"/>
      <c r="AG177" s="16"/>
      <c r="AH177" s="15"/>
      <c r="AI177" s="15"/>
      <c r="AJ177" s="15"/>
    </row>
    <row r="178" spans="2:36">
      <c r="B178" s="28"/>
      <c r="C178" s="28"/>
      <c r="D178" s="15" t="s">
        <v>46</v>
      </c>
      <c r="E178" s="15" t="s">
        <v>46</v>
      </c>
      <c r="F178" s="15" t="s">
        <v>46</v>
      </c>
      <c r="G178" s="15" t="s">
        <v>46</v>
      </c>
      <c r="H178" s="15" t="s">
        <v>46</v>
      </c>
      <c r="I178" s="15" t="s">
        <v>46</v>
      </c>
      <c r="J178" s="15" t="s">
        <v>46</v>
      </c>
      <c r="K178" s="15" t="s">
        <v>46</v>
      </c>
      <c r="L178" s="15" t="s">
        <v>46</v>
      </c>
      <c r="M178" s="15" t="s">
        <v>46</v>
      </c>
      <c r="N178" s="15" t="s">
        <v>46</v>
      </c>
      <c r="O178" s="15" t="s">
        <v>46</v>
      </c>
      <c r="P178" s="15" t="s">
        <v>46</v>
      </c>
      <c r="Q178" s="45"/>
      <c r="R178" s="45"/>
      <c r="S178" s="45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20"/>
      <c r="AF178" s="20"/>
      <c r="AG178" s="16"/>
      <c r="AH178" s="15"/>
      <c r="AI178" s="15"/>
      <c r="AJ178" s="15"/>
    </row>
    <row r="179" spans="2:36">
      <c r="B179" s="28"/>
      <c r="C179" s="28"/>
      <c r="D179" s="15" t="s">
        <v>46</v>
      </c>
      <c r="E179" s="15" t="s">
        <v>46</v>
      </c>
      <c r="F179" s="15" t="s">
        <v>46</v>
      </c>
      <c r="G179" s="15" t="s">
        <v>46</v>
      </c>
      <c r="H179" s="15" t="s">
        <v>46</v>
      </c>
      <c r="I179" s="15" t="s">
        <v>46</v>
      </c>
      <c r="J179" s="15" t="s">
        <v>46</v>
      </c>
      <c r="K179" s="15" t="s">
        <v>46</v>
      </c>
      <c r="L179" s="15" t="s">
        <v>46</v>
      </c>
      <c r="M179" s="15" t="s">
        <v>46</v>
      </c>
      <c r="N179" s="15" t="s">
        <v>46</v>
      </c>
      <c r="O179" s="15" t="s">
        <v>46</v>
      </c>
      <c r="P179" s="15" t="s">
        <v>46</v>
      </c>
      <c r="Q179" s="45"/>
      <c r="R179" s="45"/>
      <c r="S179" s="45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20"/>
      <c r="AF179" s="20"/>
      <c r="AG179" s="16"/>
      <c r="AH179" s="15"/>
      <c r="AI179" s="15"/>
      <c r="AJ179" s="15"/>
    </row>
    <row r="180" spans="2:36">
      <c r="B180" s="28"/>
      <c r="C180" s="28"/>
      <c r="D180" s="15" t="s">
        <v>46</v>
      </c>
      <c r="E180" s="15" t="s">
        <v>46</v>
      </c>
      <c r="F180" s="15" t="s">
        <v>46</v>
      </c>
      <c r="G180" s="15" t="s">
        <v>46</v>
      </c>
      <c r="H180" s="15" t="s">
        <v>46</v>
      </c>
      <c r="I180" s="15" t="s">
        <v>46</v>
      </c>
      <c r="J180" s="15" t="s">
        <v>46</v>
      </c>
      <c r="K180" s="15" t="s">
        <v>46</v>
      </c>
      <c r="L180" s="15" t="s">
        <v>46</v>
      </c>
      <c r="M180" s="15" t="s">
        <v>46</v>
      </c>
      <c r="N180" s="15" t="s">
        <v>46</v>
      </c>
      <c r="O180" s="15" t="s">
        <v>46</v>
      </c>
      <c r="P180" s="15" t="s">
        <v>46</v>
      </c>
      <c r="Q180" s="45"/>
      <c r="R180" s="45"/>
      <c r="S180" s="45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20"/>
      <c r="AF180" s="20"/>
      <c r="AG180" s="16"/>
      <c r="AH180" s="15"/>
      <c r="AI180" s="15"/>
      <c r="AJ180" s="15"/>
    </row>
    <row r="181" spans="2:36">
      <c r="B181" s="28"/>
      <c r="C181" s="28"/>
      <c r="D181" s="15" t="s">
        <v>46</v>
      </c>
      <c r="E181" s="15" t="s">
        <v>46</v>
      </c>
      <c r="F181" s="15" t="s">
        <v>46</v>
      </c>
      <c r="G181" s="15" t="s">
        <v>46</v>
      </c>
      <c r="H181" s="15" t="s">
        <v>46</v>
      </c>
      <c r="I181" s="15" t="s">
        <v>46</v>
      </c>
      <c r="J181" s="15" t="s">
        <v>46</v>
      </c>
      <c r="K181" s="15" t="s">
        <v>46</v>
      </c>
      <c r="L181" s="15" t="s">
        <v>46</v>
      </c>
      <c r="M181" s="15" t="s">
        <v>46</v>
      </c>
      <c r="N181" s="15" t="s">
        <v>46</v>
      </c>
      <c r="O181" s="15" t="s">
        <v>46</v>
      </c>
      <c r="P181" s="15" t="s">
        <v>46</v>
      </c>
      <c r="Q181" s="45"/>
      <c r="R181" s="45"/>
      <c r="S181" s="45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20"/>
      <c r="AF181" s="20"/>
      <c r="AG181" s="16"/>
      <c r="AH181" s="15"/>
      <c r="AI181" s="15"/>
      <c r="AJ181" s="15"/>
    </row>
    <row r="182" spans="2:36">
      <c r="B182" s="28"/>
      <c r="C182" s="28"/>
      <c r="D182" s="15" t="s">
        <v>46</v>
      </c>
      <c r="E182" s="15" t="s">
        <v>46</v>
      </c>
      <c r="F182" s="15" t="s">
        <v>46</v>
      </c>
      <c r="G182" s="15" t="s">
        <v>46</v>
      </c>
      <c r="H182" s="15" t="s">
        <v>46</v>
      </c>
      <c r="I182" s="15" t="s">
        <v>46</v>
      </c>
      <c r="J182" s="15" t="s">
        <v>46</v>
      </c>
      <c r="K182" s="15" t="s">
        <v>46</v>
      </c>
      <c r="L182" s="15" t="s">
        <v>46</v>
      </c>
      <c r="M182" s="15" t="s">
        <v>46</v>
      </c>
      <c r="N182" s="15" t="s">
        <v>46</v>
      </c>
      <c r="O182" s="15" t="s">
        <v>46</v>
      </c>
      <c r="P182" s="15" t="s">
        <v>46</v>
      </c>
      <c r="Q182" s="45"/>
      <c r="R182" s="45"/>
      <c r="S182" s="45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20"/>
      <c r="AF182" s="20"/>
      <c r="AG182" s="16"/>
      <c r="AH182" s="15"/>
      <c r="AI182" s="15"/>
      <c r="AJ182" s="15"/>
    </row>
    <row r="183" spans="2:36">
      <c r="B183" s="28"/>
      <c r="C183" s="28"/>
      <c r="D183" s="15" t="s">
        <v>46</v>
      </c>
      <c r="E183" s="15" t="s">
        <v>46</v>
      </c>
      <c r="F183" s="15" t="s">
        <v>46</v>
      </c>
      <c r="G183" s="15" t="s">
        <v>46</v>
      </c>
      <c r="H183" s="15" t="s">
        <v>46</v>
      </c>
      <c r="I183" s="15" t="s">
        <v>46</v>
      </c>
      <c r="J183" s="15" t="s">
        <v>46</v>
      </c>
      <c r="K183" s="15" t="s">
        <v>46</v>
      </c>
      <c r="L183" s="15" t="s">
        <v>46</v>
      </c>
      <c r="M183" s="15" t="s">
        <v>46</v>
      </c>
      <c r="N183" s="15" t="s">
        <v>46</v>
      </c>
      <c r="O183" s="15" t="s">
        <v>46</v>
      </c>
      <c r="P183" s="15" t="s">
        <v>46</v>
      </c>
      <c r="Q183" s="45"/>
      <c r="R183" s="45"/>
      <c r="S183" s="45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20"/>
      <c r="AF183" s="20"/>
      <c r="AG183" s="16"/>
      <c r="AH183" s="15"/>
      <c r="AI183" s="15"/>
      <c r="AJ183" s="15"/>
    </row>
    <row r="184" spans="2:36">
      <c r="B184" s="28"/>
      <c r="C184" s="28"/>
      <c r="D184" s="15" t="s">
        <v>46</v>
      </c>
      <c r="E184" s="15" t="s">
        <v>46</v>
      </c>
      <c r="F184" s="15" t="s">
        <v>46</v>
      </c>
      <c r="G184" s="15" t="s">
        <v>46</v>
      </c>
      <c r="H184" s="15" t="s">
        <v>46</v>
      </c>
      <c r="I184" s="15" t="s">
        <v>46</v>
      </c>
      <c r="J184" s="15" t="s">
        <v>46</v>
      </c>
      <c r="K184" s="15" t="s">
        <v>46</v>
      </c>
      <c r="L184" s="15" t="s">
        <v>46</v>
      </c>
      <c r="M184" s="15" t="s">
        <v>46</v>
      </c>
      <c r="N184" s="15" t="s">
        <v>46</v>
      </c>
      <c r="O184" s="15" t="s">
        <v>46</v>
      </c>
      <c r="P184" s="15" t="s">
        <v>46</v>
      </c>
      <c r="Q184" s="45"/>
      <c r="R184" s="45"/>
      <c r="S184" s="45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20"/>
      <c r="AF184" s="20"/>
      <c r="AG184" s="16"/>
      <c r="AH184" s="15"/>
      <c r="AI184" s="15"/>
      <c r="AJ184" s="15"/>
    </row>
    <row r="185" spans="2:36">
      <c r="B185" s="28"/>
      <c r="C185" s="28"/>
      <c r="D185" s="15" t="s">
        <v>46</v>
      </c>
      <c r="E185" s="15" t="s">
        <v>46</v>
      </c>
      <c r="F185" s="15" t="s">
        <v>46</v>
      </c>
      <c r="G185" s="15" t="s">
        <v>46</v>
      </c>
      <c r="H185" s="15" t="s">
        <v>46</v>
      </c>
      <c r="I185" s="15" t="s">
        <v>46</v>
      </c>
      <c r="J185" s="15" t="s">
        <v>46</v>
      </c>
      <c r="K185" s="15" t="s">
        <v>46</v>
      </c>
      <c r="L185" s="15" t="s">
        <v>46</v>
      </c>
      <c r="M185" s="15" t="s">
        <v>46</v>
      </c>
      <c r="N185" s="15" t="s">
        <v>46</v>
      </c>
      <c r="O185" s="15" t="s">
        <v>46</v>
      </c>
      <c r="P185" s="15" t="s">
        <v>46</v>
      </c>
      <c r="Q185" s="45"/>
      <c r="R185" s="45"/>
      <c r="S185" s="45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20"/>
      <c r="AF185" s="20"/>
      <c r="AG185" s="16"/>
      <c r="AH185" s="15"/>
      <c r="AI185" s="15"/>
      <c r="AJ185" s="15"/>
    </row>
    <row r="186" spans="2:36">
      <c r="B186" s="28"/>
      <c r="C186" s="28"/>
      <c r="D186" s="15" t="s">
        <v>46</v>
      </c>
      <c r="E186" s="15" t="s">
        <v>46</v>
      </c>
      <c r="F186" s="15" t="s">
        <v>46</v>
      </c>
      <c r="G186" s="15" t="s">
        <v>46</v>
      </c>
      <c r="H186" s="15" t="s">
        <v>46</v>
      </c>
      <c r="I186" s="15" t="s">
        <v>46</v>
      </c>
      <c r="J186" s="15" t="s">
        <v>46</v>
      </c>
      <c r="K186" s="15" t="s">
        <v>46</v>
      </c>
      <c r="L186" s="15" t="s">
        <v>46</v>
      </c>
      <c r="M186" s="15" t="s">
        <v>46</v>
      </c>
      <c r="N186" s="15" t="s">
        <v>46</v>
      </c>
      <c r="O186" s="15" t="s">
        <v>46</v>
      </c>
      <c r="P186" s="15" t="s">
        <v>46</v>
      </c>
      <c r="Q186" s="45"/>
      <c r="R186" s="45"/>
      <c r="S186" s="45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20"/>
      <c r="AF186" s="20"/>
      <c r="AG186" s="16"/>
      <c r="AH186" s="15"/>
      <c r="AI186" s="15"/>
      <c r="AJ186" s="15"/>
    </row>
    <row r="187" spans="2:36">
      <c r="B187" s="28"/>
      <c r="C187" s="28"/>
      <c r="D187" s="15" t="s">
        <v>46</v>
      </c>
      <c r="E187" s="15" t="s">
        <v>46</v>
      </c>
      <c r="F187" s="15" t="s">
        <v>46</v>
      </c>
      <c r="G187" s="15" t="s">
        <v>46</v>
      </c>
      <c r="H187" s="15" t="s">
        <v>46</v>
      </c>
      <c r="I187" s="15" t="s">
        <v>46</v>
      </c>
      <c r="J187" s="15" t="s">
        <v>46</v>
      </c>
      <c r="K187" s="15" t="s">
        <v>46</v>
      </c>
      <c r="L187" s="15" t="s">
        <v>46</v>
      </c>
      <c r="M187" s="15" t="s">
        <v>46</v>
      </c>
      <c r="N187" s="15" t="s">
        <v>46</v>
      </c>
      <c r="O187" s="15" t="s">
        <v>46</v>
      </c>
      <c r="P187" s="15" t="s">
        <v>46</v>
      </c>
      <c r="Q187" s="45"/>
      <c r="R187" s="45"/>
      <c r="S187" s="45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20"/>
      <c r="AF187" s="20"/>
      <c r="AG187" s="16"/>
      <c r="AH187" s="15"/>
      <c r="AI187" s="15"/>
      <c r="AJ187" s="15"/>
    </row>
    <row r="188" spans="2:36">
      <c r="B188" s="28"/>
      <c r="C188" s="28"/>
      <c r="D188" s="15" t="s">
        <v>46</v>
      </c>
      <c r="E188" s="15" t="s">
        <v>46</v>
      </c>
      <c r="F188" s="15" t="s">
        <v>46</v>
      </c>
      <c r="G188" s="15" t="s">
        <v>46</v>
      </c>
      <c r="H188" s="15" t="s">
        <v>46</v>
      </c>
      <c r="I188" s="15" t="s">
        <v>46</v>
      </c>
      <c r="J188" s="15" t="s">
        <v>46</v>
      </c>
      <c r="K188" s="15" t="s">
        <v>46</v>
      </c>
      <c r="L188" s="15" t="s">
        <v>46</v>
      </c>
      <c r="M188" s="15" t="s">
        <v>46</v>
      </c>
      <c r="N188" s="15" t="s">
        <v>46</v>
      </c>
      <c r="O188" s="15" t="s">
        <v>46</v>
      </c>
      <c r="P188" s="15" t="s">
        <v>46</v>
      </c>
      <c r="Q188" s="45"/>
      <c r="R188" s="45"/>
      <c r="S188" s="45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20"/>
      <c r="AF188" s="20"/>
      <c r="AG188" s="16"/>
      <c r="AH188" s="15"/>
      <c r="AI188" s="15"/>
      <c r="AJ188" s="15"/>
    </row>
    <row r="189" spans="2:36">
      <c r="B189" s="28"/>
      <c r="C189" s="28"/>
      <c r="D189" s="15" t="s">
        <v>46</v>
      </c>
      <c r="E189" s="15" t="s">
        <v>46</v>
      </c>
      <c r="F189" s="15" t="s">
        <v>46</v>
      </c>
      <c r="G189" s="15" t="s">
        <v>46</v>
      </c>
      <c r="H189" s="15" t="s">
        <v>46</v>
      </c>
      <c r="I189" s="15" t="s">
        <v>46</v>
      </c>
      <c r="J189" s="15" t="s">
        <v>46</v>
      </c>
      <c r="K189" s="15" t="s">
        <v>46</v>
      </c>
      <c r="L189" s="15" t="s">
        <v>46</v>
      </c>
      <c r="M189" s="15" t="s">
        <v>46</v>
      </c>
      <c r="N189" s="15" t="s">
        <v>46</v>
      </c>
      <c r="O189" s="15" t="s">
        <v>46</v>
      </c>
      <c r="P189" s="15" t="s">
        <v>46</v>
      </c>
      <c r="Q189" s="45"/>
      <c r="R189" s="45"/>
      <c r="S189" s="45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20"/>
      <c r="AF189" s="20"/>
      <c r="AG189" s="16"/>
      <c r="AH189" s="15"/>
      <c r="AI189" s="15"/>
      <c r="AJ189" s="15"/>
    </row>
    <row r="190" spans="2:36">
      <c r="B190" s="28"/>
      <c r="C190" s="28"/>
      <c r="D190" s="15" t="s">
        <v>46</v>
      </c>
      <c r="E190" s="15" t="s">
        <v>46</v>
      </c>
      <c r="F190" s="15" t="s">
        <v>46</v>
      </c>
      <c r="G190" s="15" t="s">
        <v>46</v>
      </c>
      <c r="H190" s="15" t="s">
        <v>46</v>
      </c>
      <c r="I190" s="15" t="s">
        <v>46</v>
      </c>
      <c r="J190" s="15" t="s">
        <v>46</v>
      </c>
      <c r="K190" s="15" t="s">
        <v>46</v>
      </c>
      <c r="L190" s="15" t="s">
        <v>46</v>
      </c>
      <c r="M190" s="15" t="s">
        <v>46</v>
      </c>
      <c r="N190" s="15" t="s">
        <v>46</v>
      </c>
      <c r="O190" s="15" t="s">
        <v>46</v>
      </c>
      <c r="P190" s="15" t="s">
        <v>46</v>
      </c>
      <c r="Q190" s="45"/>
      <c r="R190" s="45"/>
      <c r="S190" s="45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20"/>
      <c r="AF190" s="20"/>
      <c r="AG190" s="16"/>
      <c r="AH190" s="15"/>
      <c r="AI190" s="15"/>
      <c r="AJ190" s="15"/>
    </row>
    <row r="191" spans="2:36">
      <c r="B191" s="28"/>
      <c r="C191" s="28"/>
      <c r="D191" s="15" t="s">
        <v>46</v>
      </c>
      <c r="E191" s="15" t="s">
        <v>46</v>
      </c>
      <c r="F191" s="15" t="s">
        <v>46</v>
      </c>
      <c r="G191" s="15" t="s">
        <v>46</v>
      </c>
      <c r="H191" s="15" t="s">
        <v>46</v>
      </c>
      <c r="I191" s="15" t="s">
        <v>46</v>
      </c>
      <c r="J191" s="15" t="s">
        <v>46</v>
      </c>
      <c r="K191" s="15" t="s">
        <v>46</v>
      </c>
      <c r="L191" s="15" t="s">
        <v>46</v>
      </c>
      <c r="M191" s="15" t="s">
        <v>46</v>
      </c>
      <c r="N191" s="15" t="s">
        <v>46</v>
      </c>
      <c r="O191" s="15" t="s">
        <v>46</v>
      </c>
      <c r="P191" s="15" t="s">
        <v>46</v>
      </c>
      <c r="Q191" s="45"/>
      <c r="R191" s="45"/>
      <c r="S191" s="45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20"/>
      <c r="AF191" s="20"/>
      <c r="AG191" s="16"/>
      <c r="AH191" s="15"/>
      <c r="AI191" s="15"/>
      <c r="AJ191" s="15"/>
    </row>
    <row r="192" spans="2:36">
      <c r="B192" s="28"/>
      <c r="C192" s="28"/>
      <c r="D192" s="15" t="s">
        <v>46</v>
      </c>
      <c r="E192" s="15" t="s">
        <v>46</v>
      </c>
      <c r="F192" s="15" t="s">
        <v>46</v>
      </c>
      <c r="G192" s="15" t="s">
        <v>46</v>
      </c>
      <c r="H192" s="15" t="s">
        <v>46</v>
      </c>
      <c r="I192" s="15" t="s">
        <v>46</v>
      </c>
      <c r="J192" s="15" t="s">
        <v>46</v>
      </c>
      <c r="K192" s="15" t="s">
        <v>46</v>
      </c>
      <c r="L192" s="15" t="s">
        <v>46</v>
      </c>
      <c r="M192" s="15" t="s">
        <v>46</v>
      </c>
      <c r="N192" s="15" t="s">
        <v>46</v>
      </c>
      <c r="O192" s="15" t="s">
        <v>46</v>
      </c>
      <c r="P192" s="15" t="s">
        <v>46</v>
      </c>
      <c r="Q192" s="45"/>
      <c r="R192" s="45"/>
      <c r="S192" s="45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20"/>
      <c r="AF192" s="20"/>
      <c r="AG192" s="16"/>
      <c r="AH192" s="15"/>
      <c r="AI192" s="15"/>
      <c r="AJ192" s="15"/>
    </row>
    <row r="193" spans="2:36">
      <c r="B193" s="28"/>
      <c r="C193" s="28"/>
      <c r="D193" s="15" t="s">
        <v>46</v>
      </c>
      <c r="E193" s="15" t="s">
        <v>46</v>
      </c>
      <c r="F193" s="15" t="s">
        <v>46</v>
      </c>
      <c r="G193" s="15" t="s">
        <v>46</v>
      </c>
      <c r="H193" s="15" t="s">
        <v>46</v>
      </c>
      <c r="I193" s="15" t="s">
        <v>46</v>
      </c>
      <c r="J193" s="15" t="s">
        <v>46</v>
      </c>
      <c r="K193" s="15" t="s">
        <v>46</v>
      </c>
      <c r="L193" s="15" t="s">
        <v>46</v>
      </c>
      <c r="M193" s="15" t="s">
        <v>46</v>
      </c>
      <c r="N193" s="15" t="s">
        <v>46</v>
      </c>
      <c r="O193" s="15" t="s">
        <v>46</v>
      </c>
      <c r="P193" s="15" t="s">
        <v>46</v>
      </c>
      <c r="Q193" s="45"/>
      <c r="R193" s="45"/>
      <c r="S193" s="45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20"/>
      <c r="AF193" s="20"/>
      <c r="AG193" s="16"/>
      <c r="AH193" s="15"/>
      <c r="AI193" s="15"/>
      <c r="AJ193" s="15"/>
    </row>
    <row r="194" spans="2:36">
      <c r="B194" s="35"/>
      <c r="C194" s="35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</row>
  </sheetData>
  <mergeCells count="2">
    <mergeCell ref="A79:B79"/>
    <mergeCell ref="A4:B4"/>
  </mergeCells>
  <hyperlinks>
    <hyperlink ref="A4" location="Index!A1" display="Return to index" xr:uid="{9A9618A1-9A3B-4D4A-A67F-58A370B70871}"/>
  </hyperlinks>
  <pageMargins left="0.7" right="0.7" top="0.75" bottom="0.75" header="0.3" footer="0.3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E5384-762A-47B6-BD90-615AD9ED703E}">
  <sheetPr codeName="Sheet4"/>
  <dimension ref="A1:AI231"/>
  <sheetViews>
    <sheetView showGridLines="0" zoomScaleNormal="100" workbookViewId="0">
      <pane xSplit="2" ySplit="6" topLeftCell="C198" activePane="bottomRight" state="frozen"/>
      <selection activeCell="D201" sqref="D201"/>
      <selection pane="topRight" activeCell="D201" sqref="D201"/>
      <selection pane="bottomLeft" activeCell="D201" sqref="D201"/>
      <selection pane="bottomRight" activeCell="A214" sqref="A214"/>
    </sheetView>
  </sheetViews>
  <sheetFormatPr defaultRowHeight="12.75"/>
  <cols>
    <col min="1" max="1" width="10.28515625" style="2" customWidth="1"/>
    <col min="2" max="2" width="20.7109375" style="5" customWidth="1"/>
    <col min="3" max="3" width="8" style="5" customWidth="1"/>
    <col min="4" max="4" width="10.28515625" style="6" bestFit="1" customWidth="1"/>
    <col min="5" max="5" width="10" style="6" customWidth="1"/>
    <col min="6" max="7" width="15.7109375" style="18" customWidth="1"/>
    <col min="8" max="8" width="10.85546875" style="6" bestFit="1" customWidth="1"/>
    <col min="9" max="13" width="10" style="6" customWidth="1"/>
    <col min="14" max="256" width="9.140625" style="2"/>
    <col min="257" max="257" width="5" style="2" customWidth="1"/>
    <col min="258" max="258" width="14.7109375" style="2" customWidth="1"/>
    <col min="259" max="259" width="8.5703125" style="2" customWidth="1"/>
    <col min="260" max="260" width="10" style="2" customWidth="1"/>
    <col min="261" max="261" width="1.5703125" style="2" customWidth="1"/>
    <col min="262" max="262" width="7.7109375" style="2" customWidth="1"/>
    <col min="263" max="263" width="9.7109375" style="2" customWidth="1"/>
    <col min="264" max="264" width="9.140625" style="2"/>
    <col min="265" max="265" width="7.5703125" style="2" customWidth="1"/>
    <col min="266" max="266" width="7.7109375" style="2" customWidth="1"/>
    <col min="267" max="267" width="9.140625" style="2" customWidth="1"/>
    <col min="268" max="268" width="8.42578125" style="2" customWidth="1"/>
    <col min="269" max="512" width="9.140625" style="2"/>
    <col min="513" max="513" width="5" style="2" customWidth="1"/>
    <col min="514" max="514" width="14.7109375" style="2" customWidth="1"/>
    <col min="515" max="515" width="8.5703125" style="2" customWidth="1"/>
    <col min="516" max="516" width="10" style="2" customWidth="1"/>
    <col min="517" max="517" width="1.5703125" style="2" customWidth="1"/>
    <col min="518" max="518" width="7.7109375" style="2" customWidth="1"/>
    <col min="519" max="519" width="9.7109375" style="2" customWidth="1"/>
    <col min="520" max="520" width="9.140625" style="2"/>
    <col min="521" max="521" width="7.5703125" style="2" customWidth="1"/>
    <col min="522" max="522" width="7.7109375" style="2" customWidth="1"/>
    <col min="523" max="523" width="9.140625" style="2" customWidth="1"/>
    <col min="524" max="524" width="8.42578125" style="2" customWidth="1"/>
    <col min="525" max="768" width="9.140625" style="2"/>
    <col min="769" max="769" width="5" style="2" customWidth="1"/>
    <col min="770" max="770" width="14.7109375" style="2" customWidth="1"/>
    <col min="771" max="771" width="8.5703125" style="2" customWidth="1"/>
    <col min="772" max="772" width="10" style="2" customWidth="1"/>
    <col min="773" max="773" width="1.5703125" style="2" customWidth="1"/>
    <col min="774" max="774" width="7.7109375" style="2" customWidth="1"/>
    <col min="775" max="775" width="9.7109375" style="2" customWidth="1"/>
    <col min="776" max="776" width="9.140625" style="2"/>
    <col min="777" max="777" width="7.5703125" style="2" customWidth="1"/>
    <col min="778" max="778" width="7.7109375" style="2" customWidth="1"/>
    <col min="779" max="779" width="9.140625" style="2" customWidth="1"/>
    <col min="780" max="780" width="8.42578125" style="2" customWidth="1"/>
    <col min="781" max="1024" width="9.140625" style="2"/>
    <col min="1025" max="1025" width="5" style="2" customWidth="1"/>
    <col min="1026" max="1026" width="14.7109375" style="2" customWidth="1"/>
    <col min="1027" max="1027" width="8.5703125" style="2" customWidth="1"/>
    <col min="1028" max="1028" width="10" style="2" customWidth="1"/>
    <col min="1029" max="1029" width="1.5703125" style="2" customWidth="1"/>
    <col min="1030" max="1030" width="7.7109375" style="2" customWidth="1"/>
    <col min="1031" max="1031" width="9.7109375" style="2" customWidth="1"/>
    <col min="1032" max="1032" width="9.140625" style="2"/>
    <col min="1033" max="1033" width="7.5703125" style="2" customWidth="1"/>
    <col min="1034" max="1034" width="7.7109375" style="2" customWidth="1"/>
    <col min="1035" max="1035" width="9.140625" style="2" customWidth="1"/>
    <col min="1036" max="1036" width="8.42578125" style="2" customWidth="1"/>
    <col min="1037" max="1280" width="9.140625" style="2"/>
    <col min="1281" max="1281" width="5" style="2" customWidth="1"/>
    <col min="1282" max="1282" width="14.7109375" style="2" customWidth="1"/>
    <col min="1283" max="1283" width="8.5703125" style="2" customWidth="1"/>
    <col min="1284" max="1284" width="10" style="2" customWidth="1"/>
    <col min="1285" max="1285" width="1.5703125" style="2" customWidth="1"/>
    <col min="1286" max="1286" width="7.7109375" style="2" customWidth="1"/>
    <col min="1287" max="1287" width="9.7109375" style="2" customWidth="1"/>
    <col min="1288" max="1288" width="9.140625" style="2"/>
    <col min="1289" max="1289" width="7.5703125" style="2" customWidth="1"/>
    <col min="1290" max="1290" width="7.7109375" style="2" customWidth="1"/>
    <col min="1291" max="1291" width="9.140625" style="2" customWidth="1"/>
    <col min="1292" max="1292" width="8.42578125" style="2" customWidth="1"/>
    <col min="1293" max="1536" width="9.140625" style="2"/>
    <col min="1537" max="1537" width="5" style="2" customWidth="1"/>
    <col min="1538" max="1538" width="14.7109375" style="2" customWidth="1"/>
    <col min="1539" max="1539" width="8.5703125" style="2" customWidth="1"/>
    <col min="1540" max="1540" width="10" style="2" customWidth="1"/>
    <col min="1541" max="1541" width="1.5703125" style="2" customWidth="1"/>
    <col min="1542" max="1542" width="7.7109375" style="2" customWidth="1"/>
    <col min="1543" max="1543" width="9.7109375" style="2" customWidth="1"/>
    <col min="1544" max="1544" width="9.140625" style="2"/>
    <col min="1545" max="1545" width="7.5703125" style="2" customWidth="1"/>
    <col min="1546" max="1546" width="7.7109375" style="2" customWidth="1"/>
    <col min="1547" max="1547" width="9.140625" style="2" customWidth="1"/>
    <col min="1548" max="1548" width="8.42578125" style="2" customWidth="1"/>
    <col min="1549" max="1792" width="9.140625" style="2"/>
    <col min="1793" max="1793" width="5" style="2" customWidth="1"/>
    <col min="1794" max="1794" width="14.7109375" style="2" customWidth="1"/>
    <col min="1795" max="1795" width="8.5703125" style="2" customWidth="1"/>
    <col min="1796" max="1796" width="10" style="2" customWidth="1"/>
    <col min="1797" max="1797" width="1.5703125" style="2" customWidth="1"/>
    <col min="1798" max="1798" width="7.7109375" style="2" customWidth="1"/>
    <col min="1799" max="1799" width="9.7109375" style="2" customWidth="1"/>
    <col min="1800" max="1800" width="9.140625" style="2"/>
    <col min="1801" max="1801" width="7.5703125" style="2" customWidth="1"/>
    <col min="1802" max="1802" width="7.7109375" style="2" customWidth="1"/>
    <col min="1803" max="1803" width="9.140625" style="2" customWidth="1"/>
    <col min="1804" max="1804" width="8.42578125" style="2" customWidth="1"/>
    <col min="1805" max="2048" width="9.140625" style="2"/>
    <col min="2049" max="2049" width="5" style="2" customWidth="1"/>
    <col min="2050" max="2050" width="14.7109375" style="2" customWidth="1"/>
    <col min="2051" max="2051" width="8.5703125" style="2" customWidth="1"/>
    <col min="2052" max="2052" width="10" style="2" customWidth="1"/>
    <col min="2053" max="2053" width="1.5703125" style="2" customWidth="1"/>
    <col min="2054" max="2054" width="7.7109375" style="2" customWidth="1"/>
    <col min="2055" max="2055" width="9.7109375" style="2" customWidth="1"/>
    <col min="2056" max="2056" width="9.140625" style="2"/>
    <col min="2057" max="2057" width="7.5703125" style="2" customWidth="1"/>
    <col min="2058" max="2058" width="7.7109375" style="2" customWidth="1"/>
    <col min="2059" max="2059" width="9.140625" style="2" customWidth="1"/>
    <col min="2060" max="2060" width="8.42578125" style="2" customWidth="1"/>
    <col min="2061" max="2304" width="9.140625" style="2"/>
    <col min="2305" max="2305" width="5" style="2" customWidth="1"/>
    <col min="2306" max="2306" width="14.7109375" style="2" customWidth="1"/>
    <col min="2307" max="2307" width="8.5703125" style="2" customWidth="1"/>
    <col min="2308" max="2308" width="10" style="2" customWidth="1"/>
    <col min="2309" max="2309" width="1.5703125" style="2" customWidth="1"/>
    <col min="2310" max="2310" width="7.7109375" style="2" customWidth="1"/>
    <col min="2311" max="2311" width="9.7109375" style="2" customWidth="1"/>
    <col min="2312" max="2312" width="9.140625" style="2"/>
    <col min="2313" max="2313" width="7.5703125" style="2" customWidth="1"/>
    <col min="2314" max="2314" width="7.7109375" style="2" customWidth="1"/>
    <col min="2315" max="2315" width="9.140625" style="2" customWidth="1"/>
    <col min="2316" max="2316" width="8.42578125" style="2" customWidth="1"/>
    <col min="2317" max="2560" width="9.140625" style="2"/>
    <col min="2561" max="2561" width="5" style="2" customWidth="1"/>
    <col min="2562" max="2562" width="14.7109375" style="2" customWidth="1"/>
    <col min="2563" max="2563" width="8.5703125" style="2" customWidth="1"/>
    <col min="2564" max="2564" width="10" style="2" customWidth="1"/>
    <col min="2565" max="2565" width="1.5703125" style="2" customWidth="1"/>
    <col min="2566" max="2566" width="7.7109375" style="2" customWidth="1"/>
    <col min="2567" max="2567" width="9.7109375" style="2" customWidth="1"/>
    <col min="2568" max="2568" width="9.140625" style="2"/>
    <col min="2569" max="2569" width="7.5703125" style="2" customWidth="1"/>
    <col min="2570" max="2570" width="7.7109375" style="2" customWidth="1"/>
    <col min="2571" max="2571" width="9.140625" style="2" customWidth="1"/>
    <col min="2572" max="2572" width="8.42578125" style="2" customWidth="1"/>
    <col min="2573" max="2816" width="9.140625" style="2"/>
    <col min="2817" max="2817" width="5" style="2" customWidth="1"/>
    <col min="2818" max="2818" width="14.7109375" style="2" customWidth="1"/>
    <col min="2819" max="2819" width="8.5703125" style="2" customWidth="1"/>
    <col min="2820" max="2820" width="10" style="2" customWidth="1"/>
    <col min="2821" max="2821" width="1.5703125" style="2" customWidth="1"/>
    <col min="2822" max="2822" width="7.7109375" style="2" customWidth="1"/>
    <col min="2823" max="2823" width="9.7109375" style="2" customWidth="1"/>
    <col min="2824" max="2824" width="9.140625" style="2"/>
    <col min="2825" max="2825" width="7.5703125" style="2" customWidth="1"/>
    <col min="2826" max="2826" width="7.7109375" style="2" customWidth="1"/>
    <col min="2827" max="2827" width="9.140625" style="2" customWidth="1"/>
    <col min="2828" max="2828" width="8.42578125" style="2" customWidth="1"/>
    <col min="2829" max="3072" width="9.140625" style="2"/>
    <col min="3073" max="3073" width="5" style="2" customWidth="1"/>
    <col min="3074" max="3074" width="14.7109375" style="2" customWidth="1"/>
    <col min="3075" max="3075" width="8.5703125" style="2" customWidth="1"/>
    <col min="3076" max="3076" width="10" style="2" customWidth="1"/>
    <col min="3077" max="3077" width="1.5703125" style="2" customWidth="1"/>
    <col min="3078" max="3078" width="7.7109375" style="2" customWidth="1"/>
    <col min="3079" max="3079" width="9.7109375" style="2" customWidth="1"/>
    <col min="3080" max="3080" width="9.140625" style="2"/>
    <col min="3081" max="3081" width="7.5703125" style="2" customWidth="1"/>
    <col min="3082" max="3082" width="7.7109375" style="2" customWidth="1"/>
    <col min="3083" max="3083" width="9.140625" style="2" customWidth="1"/>
    <col min="3084" max="3084" width="8.42578125" style="2" customWidth="1"/>
    <col min="3085" max="3328" width="9.140625" style="2"/>
    <col min="3329" max="3329" width="5" style="2" customWidth="1"/>
    <col min="3330" max="3330" width="14.7109375" style="2" customWidth="1"/>
    <col min="3331" max="3331" width="8.5703125" style="2" customWidth="1"/>
    <col min="3332" max="3332" width="10" style="2" customWidth="1"/>
    <col min="3333" max="3333" width="1.5703125" style="2" customWidth="1"/>
    <col min="3334" max="3334" width="7.7109375" style="2" customWidth="1"/>
    <col min="3335" max="3335" width="9.7109375" style="2" customWidth="1"/>
    <col min="3336" max="3336" width="9.140625" style="2"/>
    <col min="3337" max="3337" width="7.5703125" style="2" customWidth="1"/>
    <col min="3338" max="3338" width="7.7109375" style="2" customWidth="1"/>
    <col min="3339" max="3339" width="9.140625" style="2" customWidth="1"/>
    <col min="3340" max="3340" width="8.42578125" style="2" customWidth="1"/>
    <col min="3341" max="3584" width="9.140625" style="2"/>
    <col min="3585" max="3585" width="5" style="2" customWidth="1"/>
    <col min="3586" max="3586" width="14.7109375" style="2" customWidth="1"/>
    <col min="3587" max="3587" width="8.5703125" style="2" customWidth="1"/>
    <col min="3588" max="3588" width="10" style="2" customWidth="1"/>
    <col min="3589" max="3589" width="1.5703125" style="2" customWidth="1"/>
    <col min="3590" max="3590" width="7.7109375" style="2" customWidth="1"/>
    <col min="3591" max="3591" width="9.7109375" style="2" customWidth="1"/>
    <col min="3592" max="3592" width="9.140625" style="2"/>
    <col min="3593" max="3593" width="7.5703125" style="2" customWidth="1"/>
    <col min="3594" max="3594" width="7.7109375" style="2" customWidth="1"/>
    <col min="3595" max="3595" width="9.140625" style="2" customWidth="1"/>
    <col min="3596" max="3596" width="8.42578125" style="2" customWidth="1"/>
    <col min="3597" max="3840" width="9.140625" style="2"/>
    <col min="3841" max="3841" width="5" style="2" customWidth="1"/>
    <col min="3842" max="3842" width="14.7109375" style="2" customWidth="1"/>
    <col min="3843" max="3843" width="8.5703125" style="2" customWidth="1"/>
    <col min="3844" max="3844" width="10" style="2" customWidth="1"/>
    <col min="3845" max="3845" width="1.5703125" style="2" customWidth="1"/>
    <col min="3846" max="3846" width="7.7109375" style="2" customWidth="1"/>
    <col min="3847" max="3847" width="9.7109375" style="2" customWidth="1"/>
    <col min="3848" max="3848" width="9.140625" style="2"/>
    <col min="3849" max="3849" width="7.5703125" style="2" customWidth="1"/>
    <col min="3850" max="3850" width="7.7109375" style="2" customWidth="1"/>
    <col min="3851" max="3851" width="9.140625" style="2" customWidth="1"/>
    <col min="3852" max="3852" width="8.42578125" style="2" customWidth="1"/>
    <col min="3853" max="4096" width="9.140625" style="2"/>
    <col min="4097" max="4097" width="5" style="2" customWidth="1"/>
    <col min="4098" max="4098" width="14.7109375" style="2" customWidth="1"/>
    <col min="4099" max="4099" width="8.5703125" style="2" customWidth="1"/>
    <col min="4100" max="4100" width="10" style="2" customWidth="1"/>
    <col min="4101" max="4101" width="1.5703125" style="2" customWidth="1"/>
    <col min="4102" max="4102" width="7.7109375" style="2" customWidth="1"/>
    <col min="4103" max="4103" width="9.7109375" style="2" customWidth="1"/>
    <col min="4104" max="4104" width="9.140625" style="2"/>
    <col min="4105" max="4105" width="7.5703125" style="2" customWidth="1"/>
    <col min="4106" max="4106" width="7.7109375" style="2" customWidth="1"/>
    <col min="4107" max="4107" width="9.140625" style="2" customWidth="1"/>
    <col min="4108" max="4108" width="8.42578125" style="2" customWidth="1"/>
    <col min="4109" max="4352" width="9.140625" style="2"/>
    <col min="4353" max="4353" width="5" style="2" customWidth="1"/>
    <col min="4354" max="4354" width="14.7109375" style="2" customWidth="1"/>
    <col min="4355" max="4355" width="8.5703125" style="2" customWidth="1"/>
    <col min="4356" max="4356" width="10" style="2" customWidth="1"/>
    <col min="4357" max="4357" width="1.5703125" style="2" customWidth="1"/>
    <col min="4358" max="4358" width="7.7109375" style="2" customWidth="1"/>
    <col min="4359" max="4359" width="9.7109375" style="2" customWidth="1"/>
    <col min="4360" max="4360" width="9.140625" style="2"/>
    <col min="4361" max="4361" width="7.5703125" style="2" customWidth="1"/>
    <col min="4362" max="4362" width="7.7109375" style="2" customWidth="1"/>
    <col min="4363" max="4363" width="9.140625" style="2" customWidth="1"/>
    <col min="4364" max="4364" width="8.42578125" style="2" customWidth="1"/>
    <col min="4365" max="4608" width="9.140625" style="2"/>
    <col min="4609" max="4609" width="5" style="2" customWidth="1"/>
    <col min="4610" max="4610" width="14.7109375" style="2" customWidth="1"/>
    <col min="4611" max="4611" width="8.5703125" style="2" customWidth="1"/>
    <col min="4612" max="4612" width="10" style="2" customWidth="1"/>
    <col min="4613" max="4613" width="1.5703125" style="2" customWidth="1"/>
    <col min="4614" max="4614" width="7.7109375" style="2" customWidth="1"/>
    <col min="4615" max="4615" width="9.7109375" style="2" customWidth="1"/>
    <col min="4616" max="4616" width="9.140625" style="2"/>
    <col min="4617" max="4617" width="7.5703125" style="2" customWidth="1"/>
    <col min="4618" max="4618" width="7.7109375" style="2" customWidth="1"/>
    <col min="4619" max="4619" width="9.140625" style="2" customWidth="1"/>
    <col min="4620" max="4620" width="8.42578125" style="2" customWidth="1"/>
    <col min="4621" max="4864" width="9.140625" style="2"/>
    <col min="4865" max="4865" width="5" style="2" customWidth="1"/>
    <col min="4866" max="4866" width="14.7109375" style="2" customWidth="1"/>
    <col min="4867" max="4867" width="8.5703125" style="2" customWidth="1"/>
    <col min="4868" max="4868" width="10" style="2" customWidth="1"/>
    <col min="4869" max="4869" width="1.5703125" style="2" customWidth="1"/>
    <col min="4870" max="4870" width="7.7109375" style="2" customWidth="1"/>
    <col min="4871" max="4871" width="9.7109375" style="2" customWidth="1"/>
    <col min="4872" max="4872" width="9.140625" style="2"/>
    <col min="4873" max="4873" width="7.5703125" style="2" customWidth="1"/>
    <col min="4874" max="4874" width="7.7109375" style="2" customWidth="1"/>
    <col min="4875" max="4875" width="9.140625" style="2" customWidth="1"/>
    <col min="4876" max="4876" width="8.42578125" style="2" customWidth="1"/>
    <col min="4877" max="5120" width="9.140625" style="2"/>
    <col min="5121" max="5121" width="5" style="2" customWidth="1"/>
    <col min="5122" max="5122" width="14.7109375" style="2" customWidth="1"/>
    <col min="5123" max="5123" width="8.5703125" style="2" customWidth="1"/>
    <col min="5124" max="5124" width="10" style="2" customWidth="1"/>
    <col min="5125" max="5125" width="1.5703125" style="2" customWidth="1"/>
    <col min="5126" max="5126" width="7.7109375" style="2" customWidth="1"/>
    <col min="5127" max="5127" width="9.7109375" style="2" customWidth="1"/>
    <col min="5128" max="5128" width="9.140625" style="2"/>
    <col min="5129" max="5129" width="7.5703125" style="2" customWidth="1"/>
    <col min="5130" max="5130" width="7.7109375" style="2" customWidth="1"/>
    <col min="5131" max="5131" width="9.140625" style="2" customWidth="1"/>
    <col min="5132" max="5132" width="8.42578125" style="2" customWidth="1"/>
    <col min="5133" max="5376" width="9.140625" style="2"/>
    <col min="5377" max="5377" width="5" style="2" customWidth="1"/>
    <col min="5378" max="5378" width="14.7109375" style="2" customWidth="1"/>
    <col min="5379" max="5379" width="8.5703125" style="2" customWidth="1"/>
    <col min="5380" max="5380" width="10" style="2" customWidth="1"/>
    <col min="5381" max="5381" width="1.5703125" style="2" customWidth="1"/>
    <col min="5382" max="5382" width="7.7109375" style="2" customWidth="1"/>
    <col min="5383" max="5383" width="9.7109375" style="2" customWidth="1"/>
    <col min="5384" max="5384" width="9.140625" style="2"/>
    <col min="5385" max="5385" width="7.5703125" style="2" customWidth="1"/>
    <col min="5386" max="5386" width="7.7109375" style="2" customWidth="1"/>
    <col min="5387" max="5387" width="9.140625" style="2" customWidth="1"/>
    <col min="5388" max="5388" width="8.42578125" style="2" customWidth="1"/>
    <col min="5389" max="5632" width="9.140625" style="2"/>
    <col min="5633" max="5633" width="5" style="2" customWidth="1"/>
    <col min="5634" max="5634" width="14.7109375" style="2" customWidth="1"/>
    <col min="5635" max="5635" width="8.5703125" style="2" customWidth="1"/>
    <col min="5636" max="5636" width="10" style="2" customWidth="1"/>
    <col min="5637" max="5637" width="1.5703125" style="2" customWidth="1"/>
    <col min="5638" max="5638" width="7.7109375" style="2" customWidth="1"/>
    <col min="5639" max="5639" width="9.7109375" style="2" customWidth="1"/>
    <col min="5640" max="5640" width="9.140625" style="2"/>
    <col min="5641" max="5641" width="7.5703125" style="2" customWidth="1"/>
    <col min="5642" max="5642" width="7.7109375" style="2" customWidth="1"/>
    <col min="5643" max="5643" width="9.140625" style="2" customWidth="1"/>
    <col min="5644" max="5644" width="8.42578125" style="2" customWidth="1"/>
    <col min="5645" max="5888" width="9.140625" style="2"/>
    <col min="5889" max="5889" width="5" style="2" customWidth="1"/>
    <col min="5890" max="5890" width="14.7109375" style="2" customWidth="1"/>
    <col min="5891" max="5891" width="8.5703125" style="2" customWidth="1"/>
    <col min="5892" max="5892" width="10" style="2" customWidth="1"/>
    <col min="5893" max="5893" width="1.5703125" style="2" customWidth="1"/>
    <col min="5894" max="5894" width="7.7109375" style="2" customWidth="1"/>
    <col min="5895" max="5895" width="9.7109375" style="2" customWidth="1"/>
    <col min="5896" max="5896" width="9.140625" style="2"/>
    <col min="5897" max="5897" width="7.5703125" style="2" customWidth="1"/>
    <col min="5898" max="5898" width="7.7109375" style="2" customWidth="1"/>
    <col min="5899" max="5899" width="9.140625" style="2" customWidth="1"/>
    <col min="5900" max="5900" width="8.42578125" style="2" customWidth="1"/>
    <col min="5901" max="6144" width="9.140625" style="2"/>
    <col min="6145" max="6145" width="5" style="2" customWidth="1"/>
    <col min="6146" max="6146" width="14.7109375" style="2" customWidth="1"/>
    <col min="6147" max="6147" width="8.5703125" style="2" customWidth="1"/>
    <col min="6148" max="6148" width="10" style="2" customWidth="1"/>
    <col min="6149" max="6149" width="1.5703125" style="2" customWidth="1"/>
    <col min="6150" max="6150" width="7.7109375" style="2" customWidth="1"/>
    <col min="6151" max="6151" width="9.7109375" style="2" customWidth="1"/>
    <col min="6152" max="6152" width="9.140625" style="2"/>
    <col min="6153" max="6153" width="7.5703125" style="2" customWidth="1"/>
    <col min="6154" max="6154" width="7.7109375" style="2" customWidth="1"/>
    <col min="6155" max="6155" width="9.140625" style="2" customWidth="1"/>
    <col min="6156" max="6156" width="8.42578125" style="2" customWidth="1"/>
    <col min="6157" max="6400" width="9.140625" style="2"/>
    <col min="6401" max="6401" width="5" style="2" customWidth="1"/>
    <col min="6402" max="6402" width="14.7109375" style="2" customWidth="1"/>
    <col min="6403" max="6403" width="8.5703125" style="2" customWidth="1"/>
    <col min="6404" max="6404" width="10" style="2" customWidth="1"/>
    <col min="6405" max="6405" width="1.5703125" style="2" customWidth="1"/>
    <col min="6406" max="6406" width="7.7109375" style="2" customWidth="1"/>
    <col min="6407" max="6407" width="9.7109375" style="2" customWidth="1"/>
    <col min="6408" max="6408" width="9.140625" style="2"/>
    <col min="6409" max="6409" width="7.5703125" style="2" customWidth="1"/>
    <col min="6410" max="6410" width="7.7109375" style="2" customWidth="1"/>
    <col min="6411" max="6411" width="9.140625" style="2" customWidth="1"/>
    <col min="6412" max="6412" width="8.42578125" style="2" customWidth="1"/>
    <col min="6413" max="6656" width="9.140625" style="2"/>
    <col min="6657" max="6657" width="5" style="2" customWidth="1"/>
    <col min="6658" max="6658" width="14.7109375" style="2" customWidth="1"/>
    <col min="6659" max="6659" width="8.5703125" style="2" customWidth="1"/>
    <col min="6660" max="6660" width="10" style="2" customWidth="1"/>
    <col min="6661" max="6661" width="1.5703125" style="2" customWidth="1"/>
    <col min="6662" max="6662" width="7.7109375" style="2" customWidth="1"/>
    <col min="6663" max="6663" width="9.7109375" style="2" customWidth="1"/>
    <col min="6664" max="6664" width="9.140625" style="2"/>
    <col min="6665" max="6665" width="7.5703125" style="2" customWidth="1"/>
    <col min="6666" max="6666" width="7.7109375" style="2" customWidth="1"/>
    <col min="6667" max="6667" width="9.140625" style="2" customWidth="1"/>
    <col min="6668" max="6668" width="8.42578125" style="2" customWidth="1"/>
    <col min="6669" max="6912" width="9.140625" style="2"/>
    <col min="6913" max="6913" width="5" style="2" customWidth="1"/>
    <col min="6914" max="6914" width="14.7109375" style="2" customWidth="1"/>
    <col min="6915" max="6915" width="8.5703125" style="2" customWidth="1"/>
    <col min="6916" max="6916" width="10" style="2" customWidth="1"/>
    <col min="6917" max="6917" width="1.5703125" style="2" customWidth="1"/>
    <col min="6918" max="6918" width="7.7109375" style="2" customWidth="1"/>
    <col min="6919" max="6919" width="9.7109375" style="2" customWidth="1"/>
    <col min="6920" max="6920" width="9.140625" style="2"/>
    <col min="6921" max="6921" width="7.5703125" style="2" customWidth="1"/>
    <col min="6922" max="6922" width="7.7109375" style="2" customWidth="1"/>
    <col min="6923" max="6923" width="9.140625" style="2" customWidth="1"/>
    <col min="6924" max="6924" width="8.42578125" style="2" customWidth="1"/>
    <col min="6925" max="7168" width="9.140625" style="2"/>
    <col min="7169" max="7169" width="5" style="2" customWidth="1"/>
    <col min="7170" max="7170" width="14.7109375" style="2" customWidth="1"/>
    <col min="7171" max="7171" width="8.5703125" style="2" customWidth="1"/>
    <col min="7172" max="7172" width="10" style="2" customWidth="1"/>
    <col min="7173" max="7173" width="1.5703125" style="2" customWidth="1"/>
    <col min="7174" max="7174" width="7.7109375" style="2" customWidth="1"/>
    <col min="7175" max="7175" width="9.7109375" style="2" customWidth="1"/>
    <col min="7176" max="7176" width="9.140625" style="2"/>
    <col min="7177" max="7177" width="7.5703125" style="2" customWidth="1"/>
    <col min="7178" max="7178" width="7.7109375" style="2" customWidth="1"/>
    <col min="7179" max="7179" width="9.140625" style="2" customWidth="1"/>
    <col min="7180" max="7180" width="8.42578125" style="2" customWidth="1"/>
    <col min="7181" max="7424" width="9.140625" style="2"/>
    <col min="7425" max="7425" width="5" style="2" customWidth="1"/>
    <col min="7426" max="7426" width="14.7109375" style="2" customWidth="1"/>
    <col min="7427" max="7427" width="8.5703125" style="2" customWidth="1"/>
    <col min="7428" max="7428" width="10" style="2" customWidth="1"/>
    <col min="7429" max="7429" width="1.5703125" style="2" customWidth="1"/>
    <col min="7430" max="7430" width="7.7109375" style="2" customWidth="1"/>
    <col min="7431" max="7431" width="9.7109375" style="2" customWidth="1"/>
    <col min="7432" max="7432" width="9.140625" style="2"/>
    <col min="7433" max="7433" width="7.5703125" style="2" customWidth="1"/>
    <col min="7434" max="7434" width="7.7109375" style="2" customWidth="1"/>
    <col min="7435" max="7435" width="9.140625" style="2" customWidth="1"/>
    <col min="7436" max="7436" width="8.42578125" style="2" customWidth="1"/>
    <col min="7437" max="7680" width="9.140625" style="2"/>
    <col min="7681" max="7681" width="5" style="2" customWidth="1"/>
    <col min="7682" max="7682" width="14.7109375" style="2" customWidth="1"/>
    <col min="7683" max="7683" width="8.5703125" style="2" customWidth="1"/>
    <col min="7684" max="7684" width="10" style="2" customWidth="1"/>
    <col min="7685" max="7685" width="1.5703125" style="2" customWidth="1"/>
    <col min="7686" max="7686" width="7.7109375" style="2" customWidth="1"/>
    <col min="7687" max="7687" width="9.7109375" style="2" customWidth="1"/>
    <col min="7688" max="7688" width="9.140625" style="2"/>
    <col min="7689" max="7689" width="7.5703125" style="2" customWidth="1"/>
    <col min="7690" max="7690" width="7.7109375" style="2" customWidth="1"/>
    <col min="7691" max="7691" width="9.140625" style="2" customWidth="1"/>
    <col min="7692" max="7692" width="8.42578125" style="2" customWidth="1"/>
    <col min="7693" max="7936" width="9.140625" style="2"/>
    <col min="7937" max="7937" width="5" style="2" customWidth="1"/>
    <col min="7938" max="7938" width="14.7109375" style="2" customWidth="1"/>
    <col min="7939" max="7939" width="8.5703125" style="2" customWidth="1"/>
    <col min="7940" max="7940" width="10" style="2" customWidth="1"/>
    <col min="7941" max="7941" width="1.5703125" style="2" customWidth="1"/>
    <col min="7942" max="7942" width="7.7109375" style="2" customWidth="1"/>
    <col min="7943" max="7943" width="9.7109375" style="2" customWidth="1"/>
    <col min="7944" max="7944" width="9.140625" style="2"/>
    <col min="7945" max="7945" width="7.5703125" style="2" customWidth="1"/>
    <col min="7946" max="7946" width="7.7109375" style="2" customWidth="1"/>
    <col min="7947" max="7947" width="9.140625" style="2" customWidth="1"/>
    <col min="7948" max="7948" width="8.42578125" style="2" customWidth="1"/>
    <col min="7949" max="8192" width="9.140625" style="2"/>
    <col min="8193" max="8193" width="5" style="2" customWidth="1"/>
    <col min="8194" max="8194" width="14.7109375" style="2" customWidth="1"/>
    <col min="8195" max="8195" width="8.5703125" style="2" customWidth="1"/>
    <col min="8196" max="8196" width="10" style="2" customWidth="1"/>
    <col min="8197" max="8197" width="1.5703125" style="2" customWidth="1"/>
    <col min="8198" max="8198" width="7.7109375" style="2" customWidth="1"/>
    <col min="8199" max="8199" width="9.7109375" style="2" customWidth="1"/>
    <col min="8200" max="8200" width="9.140625" style="2"/>
    <col min="8201" max="8201" width="7.5703125" style="2" customWidth="1"/>
    <col min="8202" max="8202" width="7.7109375" style="2" customWidth="1"/>
    <col min="8203" max="8203" width="9.140625" style="2" customWidth="1"/>
    <col min="8204" max="8204" width="8.42578125" style="2" customWidth="1"/>
    <col min="8205" max="8448" width="9.140625" style="2"/>
    <col min="8449" max="8449" width="5" style="2" customWidth="1"/>
    <col min="8450" max="8450" width="14.7109375" style="2" customWidth="1"/>
    <col min="8451" max="8451" width="8.5703125" style="2" customWidth="1"/>
    <col min="8452" max="8452" width="10" style="2" customWidth="1"/>
    <col min="8453" max="8453" width="1.5703125" style="2" customWidth="1"/>
    <col min="8454" max="8454" width="7.7109375" style="2" customWidth="1"/>
    <col min="8455" max="8455" width="9.7109375" style="2" customWidth="1"/>
    <col min="8456" max="8456" width="9.140625" style="2"/>
    <col min="8457" max="8457" width="7.5703125" style="2" customWidth="1"/>
    <col min="8458" max="8458" width="7.7109375" style="2" customWidth="1"/>
    <col min="8459" max="8459" width="9.140625" style="2" customWidth="1"/>
    <col min="8460" max="8460" width="8.42578125" style="2" customWidth="1"/>
    <col min="8461" max="8704" width="9.140625" style="2"/>
    <col min="8705" max="8705" width="5" style="2" customWidth="1"/>
    <col min="8706" max="8706" width="14.7109375" style="2" customWidth="1"/>
    <col min="8707" max="8707" width="8.5703125" style="2" customWidth="1"/>
    <col min="8708" max="8708" width="10" style="2" customWidth="1"/>
    <col min="8709" max="8709" width="1.5703125" style="2" customWidth="1"/>
    <col min="8710" max="8710" width="7.7109375" style="2" customWidth="1"/>
    <col min="8711" max="8711" width="9.7109375" style="2" customWidth="1"/>
    <col min="8712" max="8712" width="9.140625" style="2"/>
    <col min="8713" max="8713" width="7.5703125" style="2" customWidth="1"/>
    <col min="8714" max="8714" width="7.7109375" style="2" customWidth="1"/>
    <col min="8715" max="8715" width="9.140625" style="2" customWidth="1"/>
    <col min="8716" max="8716" width="8.42578125" style="2" customWidth="1"/>
    <col min="8717" max="8960" width="9.140625" style="2"/>
    <col min="8961" max="8961" width="5" style="2" customWidth="1"/>
    <col min="8962" max="8962" width="14.7109375" style="2" customWidth="1"/>
    <col min="8963" max="8963" width="8.5703125" style="2" customWidth="1"/>
    <col min="8964" max="8964" width="10" style="2" customWidth="1"/>
    <col min="8965" max="8965" width="1.5703125" style="2" customWidth="1"/>
    <col min="8966" max="8966" width="7.7109375" style="2" customWidth="1"/>
    <col min="8967" max="8967" width="9.7109375" style="2" customWidth="1"/>
    <col min="8968" max="8968" width="9.140625" style="2"/>
    <col min="8969" max="8969" width="7.5703125" style="2" customWidth="1"/>
    <col min="8970" max="8970" width="7.7109375" style="2" customWidth="1"/>
    <col min="8971" max="8971" width="9.140625" style="2" customWidth="1"/>
    <col min="8972" max="8972" width="8.42578125" style="2" customWidth="1"/>
    <col min="8973" max="9216" width="9.140625" style="2"/>
    <col min="9217" max="9217" width="5" style="2" customWidth="1"/>
    <col min="9218" max="9218" width="14.7109375" style="2" customWidth="1"/>
    <col min="9219" max="9219" width="8.5703125" style="2" customWidth="1"/>
    <col min="9220" max="9220" width="10" style="2" customWidth="1"/>
    <col min="9221" max="9221" width="1.5703125" style="2" customWidth="1"/>
    <col min="9222" max="9222" width="7.7109375" style="2" customWidth="1"/>
    <col min="9223" max="9223" width="9.7109375" style="2" customWidth="1"/>
    <col min="9224" max="9224" width="9.140625" style="2"/>
    <col min="9225" max="9225" width="7.5703125" style="2" customWidth="1"/>
    <col min="9226" max="9226" width="7.7109375" style="2" customWidth="1"/>
    <col min="9227" max="9227" width="9.140625" style="2" customWidth="1"/>
    <col min="9228" max="9228" width="8.42578125" style="2" customWidth="1"/>
    <col min="9229" max="9472" width="9.140625" style="2"/>
    <col min="9473" max="9473" width="5" style="2" customWidth="1"/>
    <col min="9474" max="9474" width="14.7109375" style="2" customWidth="1"/>
    <col min="9475" max="9475" width="8.5703125" style="2" customWidth="1"/>
    <col min="9476" max="9476" width="10" style="2" customWidth="1"/>
    <col min="9477" max="9477" width="1.5703125" style="2" customWidth="1"/>
    <col min="9478" max="9478" width="7.7109375" style="2" customWidth="1"/>
    <col min="9479" max="9479" width="9.7109375" style="2" customWidth="1"/>
    <col min="9480" max="9480" width="9.140625" style="2"/>
    <col min="9481" max="9481" width="7.5703125" style="2" customWidth="1"/>
    <col min="9482" max="9482" width="7.7109375" style="2" customWidth="1"/>
    <col min="9483" max="9483" width="9.140625" style="2" customWidth="1"/>
    <col min="9484" max="9484" width="8.42578125" style="2" customWidth="1"/>
    <col min="9485" max="9728" width="9.140625" style="2"/>
    <col min="9729" max="9729" width="5" style="2" customWidth="1"/>
    <col min="9730" max="9730" width="14.7109375" style="2" customWidth="1"/>
    <col min="9731" max="9731" width="8.5703125" style="2" customWidth="1"/>
    <col min="9732" max="9732" width="10" style="2" customWidth="1"/>
    <col min="9733" max="9733" width="1.5703125" style="2" customWidth="1"/>
    <col min="9734" max="9734" width="7.7109375" style="2" customWidth="1"/>
    <col min="9735" max="9735" width="9.7109375" style="2" customWidth="1"/>
    <col min="9736" max="9736" width="9.140625" style="2"/>
    <col min="9737" max="9737" width="7.5703125" style="2" customWidth="1"/>
    <col min="9738" max="9738" width="7.7109375" style="2" customWidth="1"/>
    <col min="9739" max="9739" width="9.140625" style="2" customWidth="1"/>
    <col min="9740" max="9740" width="8.42578125" style="2" customWidth="1"/>
    <col min="9741" max="9984" width="9.140625" style="2"/>
    <col min="9985" max="9985" width="5" style="2" customWidth="1"/>
    <col min="9986" max="9986" width="14.7109375" style="2" customWidth="1"/>
    <col min="9987" max="9987" width="8.5703125" style="2" customWidth="1"/>
    <col min="9988" max="9988" width="10" style="2" customWidth="1"/>
    <col min="9989" max="9989" width="1.5703125" style="2" customWidth="1"/>
    <col min="9990" max="9990" width="7.7109375" style="2" customWidth="1"/>
    <col min="9991" max="9991" width="9.7109375" style="2" customWidth="1"/>
    <col min="9992" max="9992" width="9.140625" style="2"/>
    <col min="9993" max="9993" width="7.5703125" style="2" customWidth="1"/>
    <col min="9994" max="9994" width="7.7109375" style="2" customWidth="1"/>
    <col min="9995" max="9995" width="9.140625" style="2" customWidth="1"/>
    <col min="9996" max="9996" width="8.42578125" style="2" customWidth="1"/>
    <col min="9997" max="10240" width="9.140625" style="2"/>
    <col min="10241" max="10241" width="5" style="2" customWidth="1"/>
    <col min="10242" max="10242" width="14.7109375" style="2" customWidth="1"/>
    <col min="10243" max="10243" width="8.5703125" style="2" customWidth="1"/>
    <col min="10244" max="10244" width="10" style="2" customWidth="1"/>
    <col min="10245" max="10245" width="1.5703125" style="2" customWidth="1"/>
    <col min="10246" max="10246" width="7.7109375" style="2" customWidth="1"/>
    <col min="10247" max="10247" width="9.7109375" style="2" customWidth="1"/>
    <col min="10248" max="10248" width="9.140625" style="2"/>
    <col min="10249" max="10249" width="7.5703125" style="2" customWidth="1"/>
    <col min="10250" max="10250" width="7.7109375" style="2" customWidth="1"/>
    <col min="10251" max="10251" width="9.140625" style="2" customWidth="1"/>
    <col min="10252" max="10252" width="8.42578125" style="2" customWidth="1"/>
    <col min="10253" max="10496" width="9.140625" style="2"/>
    <col min="10497" max="10497" width="5" style="2" customWidth="1"/>
    <col min="10498" max="10498" width="14.7109375" style="2" customWidth="1"/>
    <col min="10499" max="10499" width="8.5703125" style="2" customWidth="1"/>
    <col min="10500" max="10500" width="10" style="2" customWidth="1"/>
    <col min="10501" max="10501" width="1.5703125" style="2" customWidth="1"/>
    <col min="10502" max="10502" width="7.7109375" style="2" customWidth="1"/>
    <col min="10503" max="10503" width="9.7109375" style="2" customWidth="1"/>
    <col min="10504" max="10504" width="9.140625" style="2"/>
    <col min="10505" max="10505" width="7.5703125" style="2" customWidth="1"/>
    <col min="10506" max="10506" width="7.7109375" style="2" customWidth="1"/>
    <col min="10507" max="10507" width="9.140625" style="2" customWidth="1"/>
    <col min="10508" max="10508" width="8.42578125" style="2" customWidth="1"/>
    <col min="10509" max="10752" width="9.140625" style="2"/>
    <col min="10753" max="10753" width="5" style="2" customWidth="1"/>
    <col min="10754" max="10754" width="14.7109375" style="2" customWidth="1"/>
    <col min="10755" max="10755" width="8.5703125" style="2" customWidth="1"/>
    <col min="10756" max="10756" width="10" style="2" customWidth="1"/>
    <col min="10757" max="10757" width="1.5703125" style="2" customWidth="1"/>
    <col min="10758" max="10758" width="7.7109375" style="2" customWidth="1"/>
    <col min="10759" max="10759" width="9.7109375" style="2" customWidth="1"/>
    <col min="10760" max="10760" width="9.140625" style="2"/>
    <col min="10761" max="10761" width="7.5703125" style="2" customWidth="1"/>
    <col min="10762" max="10762" width="7.7109375" style="2" customWidth="1"/>
    <col min="10763" max="10763" width="9.140625" style="2" customWidth="1"/>
    <col min="10764" max="10764" width="8.42578125" style="2" customWidth="1"/>
    <col min="10765" max="11008" width="9.140625" style="2"/>
    <col min="11009" max="11009" width="5" style="2" customWidth="1"/>
    <col min="11010" max="11010" width="14.7109375" style="2" customWidth="1"/>
    <col min="11011" max="11011" width="8.5703125" style="2" customWidth="1"/>
    <col min="11012" max="11012" width="10" style="2" customWidth="1"/>
    <col min="11013" max="11013" width="1.5703125" style="2" customWidth="1"/>
    <col min="11014" max="11014" width="7.7109375" style="2" customWidth="1"/>
    <col min="11015" max="11015" width="9.7109375" style="2" customWidth="1"/>
    <col min="11016" max="11016" width="9.140625" style="2"/>
    <col min="11017" max="11017" width="7.5703125" style="2" customWidth="1"/>
    <col min="11018" max="11018" width="7.7109375" style="2" customWidth="1"/>
    <col min="11019" max="11019" width="9.140625" style="2" customWidth="1"/>
    <col min="11020" max="11020" width="8.42578125" style="2" customWidth="1"/>
    <col min="11021" max="11264" width="9.140625" style="2"/>
    <col min="11265" max="11265" width="5" style="2" customWidth="1"/>
    <col min="11266" max="11266" width="14.7109375" style="2" customWidth="1"/>
    <col min="11267" max="11267" width="8.5703125" style="2" customWidth="1"/>
    <col min="11268" max="11268" width="10" style="2" customWidth="1"/>
    <col min="11269" max="11269" width="1.5703125" style="2" customWidth="1"/>
    <col min="11270" max="11270" width="7.7109375" style="2" customWidth="1"/>
    <col min="11271" max="11271" width="9.7109375" style="2" customWidth="1"/>
    <col min="11272" max="11272" width="9.140625" style="2"/>
    <col min="11273" max="11273" width="7.5703125" style="2" customWidth="1"/>
    <col min="11274" max="11274" width="7.7109375" style="2" customWidth="1"/>
    <col min="11275" max="11275" width="9.140625" style="2" customWidth="1"/>
    <col min="11276" max="11276" width="8.42578125" style="2" customWidth="1"/>
    <col min="11277" max="11520" width="9.140625" style="2"/>
    <col min="11521" max="11521" width="5" style="2" customWidth="1"/>
    <col min="11522" max="11522" width="14.7109375" style="2" customWidth="1"/>
    <col min="11523" max="11523" width="8.5703125" style="2" customWidth="1"/>
    <col min="11524" max="11524" width="10" style="2" customWidth="1"/>
    <col min="11525" max="11525" width="1.5703125" style="2" customWidth="1"/>
    <col min="11526" max="11526" width="7.7109375" style="2" customWidth="1"/>
    <col min="11527" max="11527" width="9.7109375" style="2" customWidth="1"/>
    <col min="11528" max="11528" width="9.140625" style="2"/>
    <col min="11529" max="11529" width="7.5703125" style="2" customWidth="1"/>
    <col min="11530" max="11530" width="7.7109375" style="2" customWidth="1"/>
    <col min="11531" max="11531" width="9.140625" style="2" customWidth="1"/>
    <col min="11532" max="11532" width="8.42578125" style="2" customWidth="1"/>
    <col min="11533" max="11776" width="9.140625" style="2"/>
    <col min="11777" max="11777" width="5" style="2" customWidth="1"/>
    <col min="11778" max="11778" width="14.7109375" style="2" customWidth="1"/>
    <col min="11779" max="11779" width="8.5703125" style="2" customWidth="1"/>
    <col min="11780" max="11780" width="10" style="2" customWidth="1"/>
    <col min="11781" max="11781" width="1.5703125" style="2" customWidth="1"/>
    <col min="11782" max="11782" width="7.7109375" style="2" customWidth="1"/>
    <col min="11783" max="11783" width="9.7109375" style="2" customWidth="1"/>
    <col min="11784" max="11784" width="9.140625" style="2"/>
    <col min="11785" max="11785" width="7.5703125" style="2" customWidth="1"/>
    <col min="11786" max="11786" width="7.7109375" style="2" customWidth="1"/>
    <col min="11787" max="11787" width="9.140625" style="2" customWidth="1"/>
    <col min="11788" max="11788" width="8.42578125" style="2" customWidth="1"/>
    <col min="11789" max="12032" width="9.140625" style="2"/>
    <col min="12033" max="12033" width="5" style="2" customWidth="1"/>
    <col min="12034" max="12034" width="14.7109375" style="2" customWidth="1"/>
    <col min="12035" max="12035" width="8.5703125" style="2" customWidth="1"/>
    <col min="12036" max="12036" width="10" style="2" customWidth="1"/>
    <col min="12037" max="12037" width="1.5703125" style="2" customWidth="1"/>
    <col min="12038" max="12038" width="7.7109375" style="2" customWidth="1"/>
    <col min="12039" max="12039" width="9.7109375" style="2" customWidth="1"/>
    <col min="12040" max="12040" width="9.140625" style="2"/>
    <col min="12041" max="12041" width="7.5703125" style="2" customWidth="1"/>
    <col min="12042" max="12042" width="7.7109375" style="2" customWidth="1"/>
    <col min="12043" max="12043" width="9.140625" style="2" customWidth="1"/>
    <col min="12044" max="12044" width="8.42578125" style="2" customWidth="1"/>
    <col min="12045" max="12288" width="9.140625" style="2"/>
    <col min="12289" max="12289" width="5" style="2" customWidth="1"/>
    <col min="12290" max="12290" width="14.7109375" style="2" customWidth="1"/>
    <col min="12291" max="12291" width="8.5703125" style="2" customWidth="1"/>
    <col min="12292" max="12292" width="10" style="2" customWidth="1"/>
    <col min="12293" max="12293" width="1.5703125" style="2" customWidth="1"/>
    <col min="12294" max="12294" width="7.7109375" style="2" customWidth="1"/>
    <col min="12295" max="12295" width="9.7109375" style="2" customWidth="1"/>
    <col min="12296" max="12296" width="9.140625" style="2"/>
    <col min="12297" max="12297" width="7.5703125" style="2" customWidth="1"/>
    <col min="12298" max="12298" width="7.7109375" style="2" customWidth="1"/>
    <col min="12299" max="12299" width="9.140625" style="2" customWidth="1"/>
    <col min="12300" max="12300" width="8.42578125" style="2" customWidth="1"/>
    <col min="12301" max="12544" width="9.140625" style="2"/>
    <col min="12545" max="12545" width="5" style="2" customWidth="1"/>
    <col min="12546" max="12546" width="14.7109375" style="2" customWidth="1"/>
    <col min="12547" max="12547" width="8.5703125" style="2" customWidth="1"/>
    <col min="12548" max="12548" width="10" style="2" customWidth="1"/>
    <col min="12549" max="12549" width="1.5703125" style="2" customWidth="1"/>
    <col min="12550" max="12550" width="7.7109375" style="2" customWidth="1"/>
    <col min="12551" max="12551" width="9.7109375" style="2" customWidth="1"/>
    <col min="12552" max="12552" width="9.140625" style="2"/>
    <col min="12553" max="12553" width="7.5703125" style="2" customWidth="1"/>
    <col min="12554" max="12554" width="7.7109375" style="2" customWidth="1"/>
    <col min="12555" max="12555" width="9.140625" style="2" customWidth="1"/>
    <col min="12556" max="12556" width="8.42578125" style="2" customWidth="1"/>
    <col min="12557" max="12800" width="9.140625" style="2"/>
    <col min="12801" max="12801" width="5" style="2" customWidth="1"/>
    <col min="12802" max="12802" width="14.7109375" style="2" customWidth="1"/>
    <col min="12803" max="12803" width="8.5703125" style="2" customWidth="1"/>
    <col min="12804" max="12804" width="10" style="2" customWidth="1"/>
    <col min="12805" max="12805" width="1.5703125" style="2" customWidth="1"/>
    <col min="12806" max="12806" width="7.7109375" style="2" customWidth="1"/>
    <col min="12807" max="12807" width="9.7109375" style="2" customWidth="1"/>
    <col min="12808" max="12808" width="9.140625" style="2"/>
    <col min="12809" max="12809" width="7.5703125" style="2" customWidth="1"/>
    <col min="12810" max="12810" width="7.7109375" style="2" customWidth="1"/>
    <col min="12811" max="12811" width="9.140625" style="2" customWidth="1"/>
    <col min="12812" max="12812" width="8.42578125" style="2" customWidth="1"/>
    <col min="12813" max="13056" width="9.140625" style="2"/>
    <col min="13057" max="13057" width="5" style="2" customWidth="1"/>
    <col min="13058" max="13058" width="14.7109375" style="2" customWidth="1"/>
    <col min="13059" max="13059" width="8.5703125" style="2" customWidth="1"/>
    <col min="13060" max="13060" width="10" style="2" customWidth="1"/>
    <col min="13061" max="13061" width="1.5703125" style="2" customWidth="1"/>
    <col min="13062" max="13062" width="7.7109375" style="2" customWidth="1"/>
    <col min="13063" max="13063" width="9.7109375" style="2" customWidth="1"/>
    <col min="13064" max="13064" width="9.140625" style="2"/>
    <col min="13065" max="13065" width="7.5703125" style="2" customWidth="1"/>
    <col min="13066" max="13066" width="7.7109375" style="2" customWidth="1"/>
    <col min="13067" max="13067" width="9.140625" style="2" customWidth="1"/>
    <col min="13068" max="13068" width="8.42578125" style="2" customWidth="1"/>
    <col min="13069" max="13312" width="9.140625" style="2"/>
    <col min="13313" max="13313" width="5" style="2" customWidth="1"/>
    <col min="13314" max="13314" width="14.7109375" style="2" customWidth="1"/>
    <col min="13315" max="13315" width="8.5703125" style="2" customWidth="1"/>
    <col min="13316" max="13316" width="10" style="2" customWidth="1"/>
    <col min="13317" max="13317" width="1.5703125" style="2" customWidth="1"/>
    <col min="13318" max="13318" width="7.7109375" style="2" customWidth="1"/>
    <col min="13319" max="13319" width="9.7109375" style="2" customWidth="1"/>
    <col min="13320" max="13320" width="9.140625" style="2"/>
    <col min="13321" max="13321" width="7.5703125" style="2" customWidth="1"/>
    <col min="13322" max="13322" width="7.7109375" style="2" customWidth="1"/>
    <col min="13323" max="13323" width="9.140625" style="2" customWidth="1"/>
    <col min="13324" max="13324" width="8.42578125" style="2" customWidth="1"/>
    <col min="13325" max="13568" width="9.140625" style="2"/>
    <col min="13569" max="13569" width="5" style="2" customWidth="1"/>
    <col min="13570" max="13570" width="14.7109375" style="2" customWidth="1"/>
    <col min="13571" max="13571" width="8.5703125" style="2" customWidth="1"/>
    <col min="13572" max="13572" width="10" style="2" customWidth="1"/>
    <col min="13573" max="13573" width="1.5703125" style="2" customWidth="1"/>
    <col min="13574" max="13574" width="7.7109375" style="2" customWidth="1"/>
    <col min="13575" max="13575" width="9.7109375" style="2" customWidth="1"/>
    <col min="13576" max="13576" width="9.140625" style="2"/>
    <col min="13577" max="13577" width="7.5703125" style="2" customWidth="1"/>
    <col min="13578" max="13578" width="7.7109375" style="2" customWidth="1"/>
    <col min="13579" max="13579" width="9.140625" style="2" customWidth="1"/>
    <col min="13580" max="13580" width="8.42578125" style="2" customWidth="1"/>
    <col min="13581" max="13824" width="9.140625" style="2"/>
    <col min="13825" max="13825" width="5" style="2" customWidth="1"/>
    <col min="13826" max="13826" width="14.7109375" style="2" customWidth="1"/>
    <col min="13827" max="13827" width="8.5703125" style="2" customWidth="1"/>
    <col min="13828" max="13828" width="10" style="2" customWidth="1"/>
    <col min="13829" max="13829" width="1.5703125" style="2" customWidth="1"/>
    <col min="13830" max="13830" width="7.7109375" style="2" customWidth="1"/>
    <col min="13831" max="13831" width="9.7109375" style="2" customWidth="1"/>
    <col min="13832" max="13832" width="9.140625" style="2"/>
    <col min="13833" max="13833" width="7.5703125" style="2" customWidth="1"/>
    <col min="13834" max="13834" width="7.7109375" style="2" customWidth="1"/>
    <col min="13835" max="13835" width="9.140625" style="2" customWidth="1"/>
    <col min="13836" max="13836" width="8.42578125" style="2" customWidth="1"/>
    <col min="13837" max="14080" width="9.140625" style="2"/>
    <col min="14081" max="14081" width="5" style="2" customWidth="1"/>
    <col min="14082" max="14082" width="14.7109375" style="2" customWidth="1"/>
    <col min="14083" max="14083" width="8.5703125" style="2" customWidth="1"/>
    <col min="14084" max="14084" width="10" style="2" customWidth="1"/>
    <col min="14085" max="14085" width="1.5703125" style="2" customWidth="1"/>
    <col min="14086" max="14086" width="7.7109375" style="2" customWidth="1"/>
    <col min="14087" max="14087" width="9.7109375" style="2" customWidth="1"/>
    <col min="14088" max="14088" width="9.140625" style="2"/>
    <col min="14089" max="14089" width="7.5703125" style="2" customWidth="1"/>
    <col min="14090" max="14090" width="7.7109375" style="2" customWidth="1"/>
    <col min="14091" max="14091" width="9.140625" style="2" customWidth="1"/>
    <col min="14092" max="14092" width="8.42578125" style="2" customWidth="1"/>
    <col min="14093" max="14336" width="9.140625" style="2"/>
    <col min="14337" max="14337" width="5" style="2" customWidth="1"/>
    <col min="14338" max="14338" width="14.7109375" style="2" customWidth="1"/>
    <col min="14339" max="14339" width="8.5703125" style="2" customWidth="1"/>
    <col min="14340" max="14340" width="10" style="2" customWidth="1"/>
    <col min="14341" max="14341" width="1.5703125" style="2" customWidth="1"/>
    <col min="14342" max="14342" width="7.7109375" style="2" customWidth="1"/>
    <col min="14343" max="14343" width="9.7109375" style="2" customWidth="1"/>
    <col min="14344" max="14344" width="9.140625" style="2"/>
    <col min="14345" max="14345" width="7.5703125" style="2" customWidth="1"/>
    <col min="14346" max="14346" width="7.7109375" style="2" customWidth="1"/>
    <col min="14347" max="14347" width="9.140625" style="2" customWidth="1"/>
    <col min="14348" max="14348" width="8.42578125" style="2" customWidth="1"/>
    <col min="14349" max="14592" width="9.140625" style="2"/>
    <col min="14593" max="14593" width="5" style="2" customWidth="1"/>
    <col min="14594" max="14594" width="14.7109375" style="2" customWidth="1"/>
    <col min="14595" max="14595" width="8.5703125" style="2" customWidth="1"/>
    <col min="14596" max="14596" width="10" style="2" customWidth="1"/>
    <col min="14597" max="14597" width="1.5703125" style="2" customWidth="1"/>
    <col min="14598" max="14598" width="7.7109375" style="2" customWidth="1"/>
    <col min="14599" max="14599" width="9.7109375" style="2" customWidth="1"/>
    <col min="14600" max="14600" width="9.140625" style="2"/>
    <col min="14601" max="14601" width="7.5703125" style="2" customWidth="1"/>
    <col min="14602" max="14602" width="7.7109375" style="2" customWidth="1"/>
    <col min="14603" max="14603" width="9.140625" style="2" customWidth="1"/>
    <col min="14604" max="14604" width="8.42578125" style="2" customWidth="1"/>
    <col min="14605" max="14848" width="9.140625" style="2"/>
    <col min="14849" max="14849" width="5" style="2" customWidth="1"/>
    <col min="14850" max="14850" width="14.7109375" style="2" customWidth="1"/>
    <col min="14851" max="14851" width="8.5703125" style="2" customWidth="1"/>
    <col min="14852" max="14852" width="10" style="2" customWidth="1"/>
    <col min="14853" max="14853" width="1.5703125" style="2" customWidth="1"/>
    <col min="14854" max="14854" width="7.7109375" style="2" customWidth="1"/>
    <col min="14855" max="14855" width="9.7109375" style="2" customWidth="1"/>
    <col min="14856" max="14856" width="9.140625" style="2"/>
    <col min="14857" max="14857" width="7.5703125" style="2" customWidth="1"/>
    <col min="14858" max="14858" width="7.7109375" style="2" customWidth="1"/>
    <col min="14859" max="14859" width="9.140625" style="2" customWidth="1"/>
    <col min="14860" max="14860" width="8.42578125" style="2" customWidth="1"/>
    <col min="14861" max="15104" width="9.140625" style="2"/>
    <col min="15105" max="15105" width="5" style="2" customWidth="1"/>
    <col min="15106" max="15106" width="14.7109375" style="2" customWidth="1"/>
    <col min="15107" max="15107" width="8.5703125" style="2" customWidth="1"/>
    <col min="15108" max="15108" width="10" style="2" customWidth="1"/>
    <col min="15109" max="15109" width="1.5703125" style="2" customWidth="1"/>
    <col min="15110" max="15110" width="7.7109375" style="2" customWidth="1"/>
    <col min="15111" max="15111" width="9.7109375" style="2" customWidth="1"/>
    <col min="15112" max="15112" width="9.140625" style="2"/>
    <col min="15113" max="15113" width="7.5703125" style="2" customWidth="1"/>
    <col min="15114" max="15114" width="7.7109375" style="2" customWidth="1"/>
    <col min="15115" max="15115" width="9.140625" style="2" customWidth="1"/>
    <col min="15116" max="15116" width="8.42578125" style="2" customWidth="1"/>
    <col min="15117" max="15360" width="9.140625" style="2"/>
    <col min="15361" max="15361" width="5" style="2" customWidth="1"/>
    <col min="15362" max="15362" width="14.7109375" style="2" customWidth="1"/>
    <col min="15363" max="15363" width="8.5703125" style="2" customWidth="1"/>
    <col min="15364" max="15364" width="10" style="2" customWidth="1"/>
    <col min="15365" max="15365" width="1.5703125" style="2" customWidth="1"/>
    <col min="15366" max="15366" width="7.7109375" style="2" customWidth="1"/>
    <col min="15367" max="15367" width="9.7109375" style="2" customWidth="1"/>
    <col min="15368" max="15368" width="9.140625" style="2"/>
    <col min="15369" max="15369" width="7.5703125" style="2" customWidth="1"/>
    <col min="15370" max="15370" width="7.7109375" style="2" customWidth="1"/>
    <col min="15371" max="15371" width="9.140625" style="2" customWidth="1"/>
    <col min="15372" max="15372" width="8.42578125" style="2" customWidth="1"/>
    <col min="15373" max="15616" width="9.140625" style="2"/>
    <col min="15617" max="15617" width="5" style="2" customWidth="1"/>
    <col min="15618" max="15618" width="14.7109375" style="2" customWidth="1"/>
    <col min="15619" max="15619" width="8.5703125" style="2" customWidth="1"/>
    <col min="15620" max="15620" width="10" style="2" customWidth="1"/>
    <col min="15621" max="15621" width="1.5703125" style="2" customWidth="1"/>
    <col min="15622" max="15622" width="7.7109375" style="2" customWidth="1"/>
    <col min="15623" max="15623" width="9.7109375" style="2" customWidth="1"/>
    <col min="15624" max="15624" width="9.140625" style="2"/>
    <col min="15625" max="15625" width="7.5703125" style="2" customWidth="1"/>
    <col min="15626" max="15626" width="7.7109375" style="2" customWidth="1"/>
    <col min="15627" max="15627" width="9.140625" style="2" customWidth="1"/>
    <col min="15628" max="15628" width="8.42578125" style="2" customWidth="1"/>
    <col min="15629" max="15872" width="9.140625" style="2"/>
    <col min="15873" max="15873" width="5" style="2" customWidth="1"/>
    <col min="15874" max="15874" width="14.7109375" style="2" customWidth="1"/>
    <col min="15875" max="15875" width="8.5703125" style="2" customWidth="1"/>
    <col min="15876" max="15876" width="10" style="2" customWidth="1"/>
    <col min="15877" max="15877" width="1.5703125" style="2" customWidth="1"/>
    <col min="15878" max="15878" width="7.7109375" style="2" customWidth="1"/>
    <col min="15879" max="15879" width="9.7109375" style="2" customWidth="1"/>
    <col min="15880" max="15880" width="9.140625" style="2"/>
    <col min="15881" max="15881" width="7.5703125" style="2" customWidth="1"/>
    <col min="15882" max="15882" width="7.7109375" style="2" customWidth="1"/>
    <col min="15883" max="15883" width="9.140625" style="2" customWidth="1"/>
    <col min="15884" max="15884" width="8.42578125" style="2" customWidth="1"/>
    <col min="15885" max="16128" width="9.140625" style="2"/>
    <col min="16129" max="16129" width="5" style="2" customWidth="1"/>
    <col min="16130" max="16130" width="14.7109375" style="2" customWidth="1"/>
    <col min="16131" max="16131" width="8.5703125" style="2" customWidth="1"/>
    <col min="16132" max="16132" width="10" style="2" customWidth="1"/>
    <col min="16133" max="16133" width="1.5703125" style="2" customWidth="1"/>
    <col min="16134" max="16134" width="7.7109375" style="2" customWidth="1"/>
    <col min="16135" max="16135" width="9.7109375" style="2" customWidth="1"/>
    <col min="16136" max="16136" width="9.140625" style="2"/>
    <col min="16137" max="16137" width="7.5703125" style="2" customWidth="1"/>
    <col min="16138" max="16138" width="7.7109375" style="2" customWidth="1"/>
    <col min="16139" max="16139" width="9.140625" style="2" customWidth="1"/>
    <col min="16140" max="16140" width="8.42578125" style="2" customWidth="1"/>
    <col min="16141" max="16384" width="9.140625" style="2"/>
  </cols>
  <sheetData>
    <row r="1" spans="1:35">
      <c r="C1" s="13" t="s">
        <v>91</v>
      </c>
      <c r="F1" s="6"/>
      <c r="G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18"/>
      <c r="AE1" s="18"/>
      <c r="AF1" s="6"/>
      <c r="AG1" s="6"/>
      <c r="AH1" s="6"/>
      <c r="AI1" s="6"/>
    </row>
    <row r="2" spans="1:35">
      <c r="C2" s="7" t="s">
        <v>7</v>
      </c>
      <c r="E2" s="7" t="s">
        <v>8</v>
      </c>
      <c r="F2" s="9"/>
      <c r="G2" s="9"/>
      <c r="H2" s="9"/>
      <c r="I2" s="9"/>
      <c r="K2" s="9"/>
      <c r="L2" s="9"/>
      <c r="M2" s="9"/>
      <c r="N2" s="9"/>
      <c r="O2" s="9"/>
      <c r="P2" s="9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19"/>
      <c r="AE2" s="19"/>
      <c r="AF2" s="10"/>
      <c r="AG2" s="10"/>
      <c r="AH2" s="10"/>
      <c r="AI2" s="10"/>
    </row>
    <row r="3" spans="1:35" ht="48" customHeight="1">
      <c r="B3" s="8"/>
      <c r="C3" s="2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8"/>
      <c r="AE3" s="18"/>
      <c r="AF3" s="21"/>
      <c r="AG3" s="11"/>
      <c r="AH3" s="11"/>
      <c r="AI3" s="11"/>
    </row>
    <row r="4" spans="1:35" ht="37.5" customHeight="1">
      <c r="A4" s="206" t="s">
        <v>81</v>
      </c>
      <c r="B4" s="208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8"/>
      <c r="AE4" s="18"/>
      <c r="AF4" s="21"/>
      <c r="AG4" s="11"/>
      <c r="AH4" s="11"/>
      <c r="AI4" s="11"/>
    </row>
    <row r="5" spans="1:35" s="12" customFormat="1">
      <c r="A5" s="53"/>
      <c r="B5" s="49" t="s">
        <v>36</v>
      </c>
      <c r="C5" s="34" t="s">
        <v>0</v>
      </c>
      <c r="D5" s="11"/>
      <c r="E5" s="11"/>
      <c r="G5" s="9"/>
      <c r="H5" s="24"/>
      <c r="I5" s="9"/>
      <c r="J5" s="9"/>
      <c r="K5" s="9"/>
      <c r="L5" s="9"/>
      <c r="M5" s="9"/>
      <c r="O5" s="32"/>
    </row>
    <row r="6" spans="1:35">
      <c r="B6" s="35"/>
      <c r="C6" s="36"/>
      <c r="D6" s="11"/>
      <c r="E6" s="11"/>
      <c r="H6" s="14"/>
      <c r="I6" s="14"/>
      <c r="J6" s="14"/>
      <c r="K6" s="14"/>
      <c r="L6" s="14"/>
      <c r="M6" s="14"/>
      <c r="O6" s="32"/>
    </row>
    <row r="7" spans="1:35">
      <c r="B7" s="157">
        <v>38443</v>
      </c>
      <c r="C7" s="15">
        <v>31470</v>
      </c>
      <c r="D7" s="11"/>
      <c r="E7" s="11"/>
      <c r="G7" s="20"/>
      <c r="H7" s="16"/>
      <c r="I7" s="15"/>
      <c r="J7" s="15"/>
      <c r="K7" s="15"/>
      <c r="L7" s="15"/>
      <c r="M7" s="15"/>
      <c r="O7" s="32"/>
    </row>
    <row r="8" spans="1:35">
      <c r="A8" s="12"/>
      <c r="B8" s="157">
        <f ca="1">DATE(YEAR(OFFSET(B8,-1,0)),MONTH(OFFSET(B8,-1,0))+1,1)</f>
        <v>38473</v>
      </c>
      <c r="C8" s="15">
        <v>32470</v>
      </c>
      <c r="D8" s="11"/>
      <c r="E8" s="11"/>
      <c r="G8" s="20"/>
      <c r="H8" s="16"/>
      <c r="I8" s="15"/>
      <c r="J8" s="15"/>
      <c r="K8" s="15"/>
      <c r="L8" s="15"/>
      <c r="M8" s="15"/>
      <c r="O8" s="32"/>
    </row>
    <row r="9" spans="1:35">
      <c r="A9" s="12"/>
      <c r="B9" s="157">
        <f t="shared" ref="B9:B72" ca="1" si="0">DATE(YEAR(OFFSET(B9,-1,0)),MONTH(OFFSET(B9,-1,0))+1,1)</f>
        <v>38504</v>
      </c>
      <c r="C9" s="15">
        <v>36940</v>
      </c>
      <c r="D9" s="11"/>
      <c r="E9" s="11"/>
      <c r="G9" s="20"/>
      <c r="H9" s="16"/>
      <c r="I9" s="15"/>
      <c r="J9" s="15"/>
      <c r="K9" s="15"/>
      <c r="L9" s="15"/>
      <c r="M9" s="15"/>
      <c r="O9" s="32"/>
    </row>
    <row r="10" spans="1:35">
      <c r="A10" s="12"/>
      <c r="B10" s="157">
        <f t="shared" ca="1" si="0"/>
        <v>38534</v>
      </c>
      <c r="C10" s="15">
        <v>34340</v>
      </c>
      <c r="D10" s="11"/>
      <c r="E10" s="11"/>
      <c r="G10" s="20"/>
      <c r="H10" s="16"/>
      <c r="I10" s="15"/>
      <c r="J10" s="15"/>
      <c r="K10" s="15"/>
      <c r="L10" s="15"/>
      <c r="M10" s="15"/>
      <c r="O10" s="32"/>
    </row>
    <row r="11" spans="1:35">
      <c r="A11" s="12"/>
      <c r="B11" s="157">
        <f t="shared" ca="1" si="0"/>
        <v>38565</v>
      </c>
      <c r="C11" s="15">
        <v>34900</v>
      </c>
      <c r="D11" s="11"/>
      <c r="E11" s="11"/>
      <c r="G11" s="20"/>
      <c r="H11" s="16"/>
      <c r="I11" s="15"/>
      <c r="J11" s="15"/>
      <c r="K11" s="15"/>
      <c r="L11" s="15"/>
      <c r="M11" s="15"/>
      <c r="O11" s="32"/>
    </row>
    <row r="12" spans="1:35">
      <c r="A12" s="12"/>
      <c r="B12" s="157">
        <f t="shared" ca="1" si="0"/>
        <v>38596</v>
      </c>
      <c r="C12" s="15">
        <v>33850</v>
      </c>
      <c r="D12" s="11"/>
      <c r="E12" s="11"/>
      <c r="G12" s="20"/>
      <c r="H12" s="16"/>
      <c r="I12" s="15"/>
      <c r="J12" s="15"/>
      <c r="K12" s="15"/>
      <c r="L12" s="15"/>
      <c r="M12" s="15"/>
      <c r="O12" s="32"/>
    </row>
    <row r="13" spans="1:35">
      <c r="A13" s="12"/>
      <c r="B13" s="157">
        <f t="shared" ca="1" si="0"/>
        <v>38626</v>
      </c>
      <c r="C13" s="15">
        <v>32280</v>
      </c>
      <c r="D13" s="11"/>
      <c r="E13" s="11"/>
      <c r="G13" s="20"/>
      <c r="H13" s="16"/>
      <c r="I13" s="15"/>
      <c r="J13" s="15"/>
      <c r="K13" s="15"/>
      <c r="L13" s="15"/>
      <c r="M13" s="15"/>
      <c r="O13" s="32"/>
    </row>
    <row r="14" spans="1:35">
      <c r="A14" s="12"/>
      <c r="B14" s="157">
        <f t="shared" ca="1" si="0"/>
        <v>38657</v>
      </c>
      <c r="C14" s="15">
        <v>33810</v>
      </c>
      <c r="D14" s="11"/>
      <c r="E14" s="11"/>
      <c r="G14" s="20"/>
      <c r="H14" s="16"/>
      <c r="I14" s="15"/>
      <c r="J14" s="15"/>
      <c r="K14" s="15"/>
      <c r="L14" s="15"/>
      <c r="M14" s="15"/>
      <c r="O14" s="32"/>
    </row>
    <row r="15" spans="1:35">
      <c r="A15" s="12"/>
      <c r="B15" s="157">
        <f t="shared" ca="1" si="0"/>
        <v>38687</v>
      </c>
      <c r="C15" s="15">
        <v>33930</v>
      </c>
      <c r="D15" s="11"/>
      <c r="E15" s="11"/>
      <c r="G15" s="20"/>
      <c r="H15" s="16"/>
      <c r="I15" s="15"/>
      <c r="J15" s="15"/>
      <c r="K15" s="15"/>
      <c r="L15" s="15"/>
      <c r="M15" s="15"/>
      <c r="O15" s="32"/>
    </row>
    <row r="16" spans="1:35">
      <c r="A16" s="12"/>
      <c r="B16" s="157">
        <f t="shared" ca="1" si="0"/>
        <v>38718</v>
      </c>
      <c r="C16" s="15">
        <v>25860</v>
      </c>
      <c r="D16" s="11"/>
      <c r="E16" s="11"/>
      <c r="G16" s="20"/>
      <c r="H16" s="16"/>
      <c r="I16" s="15"/>
      <c r="J16" s="15"/>
      <c r="K16" s="15"/>
      <c r="L16" s="15"/>
      <c r="M16" s="15"/>
      <c r="O16" s="32"/>
    </row>
    <row r="17" spans="1:15">
      <c r="A17" s="12"/>
      <c r="B17" s="157">
        <f t="shared" ca="1" si="0"/>
        <v>38749</v>
      </c>
      <c r="C17" s="15">
        <v>26690</v>
      </c>
      <c r="D17" s="11"/>
      <c r="E17" s="11"/>
      <c r="G17" s="20"/>
      <c r="H17" s="16"/>
      <c r="I17" s="15"/>
      <c r="J17" s="15"/>
      <c r="K17" s="15"/>
      <c r="L17" s="15"/>
      <c r="M17" s="15"/>
      <c r="O17" s="32"/>
    </row>
    <row r="18" spans="1:15">
      <c r="A18" s="12"/>
      <c r="B18" s="157">
        <f t="shared" ca="1" si="0"/>
        <v>38777</v>
      </c>
      <c r="C18" s="15">
        <v>34560</v>
      </c>
      <c r="D18" s="11"/>
      <c r="E18" s="11"/>
      <c r="G18" s="20"/>
      <c r="H18" s="16"/>
      <c r="I18" s="15"/>
      <c r="J18" s="15"/>
      <c r="K18" s="15"/>
      <c r="L18" s="15"/>
      <c r="M18" s="15"/>
      <c r="O18" s="32"/>
    </row>
    <row r="19" spans="1:15">
      <c r="A19" s="12"/>
      <c r="B19" s="157">
        <f t="shared" ca="1" si="0"/>
        <v>38808</v>
      </c>
      <c r="C19" s="15">
        <v>30240</v>
      </c>
      <c r="D19" s="11"/>
      <c r="E19" s="11"/>
      <c r="G19" s="20"/>
      <c r="H19" s="16"/>
      <c r="I19" s="15"/>
      <c r="J19" s="15"/>
      <c r="K19" s="15"/>
      <c r="L19" s="15"/>
      <c r="M19" s="15"/>
      <c r="O19" s="32"/>
    </row>
    <row r="20" spans="1:15">
      <c r="A20" s="12"/>
      <c r="B20" s="157">
        <f t="shared" ca="1" si="0"/>
        <v>38838</v>
      </c>
      <c r="C20" s="15">
        <v>33740</v>
      </c>
      <c r="D20" s="11"/>
      <c r="E20" s="11"/>
      <c r="G20" s="20"/>
      <c r="H20" s="16"/>
      <c r="I20" s="15"/>
      <c r="J20" s="15"/>
      <c r="K20" s="15"/>
      <c r="L20" s="15"/>
      <c r="M20" s="15"/>
      <c r="O20" s="32"/>
    </row>
    <row r="21" spans="1:15">
      <c r="A21" s="12"/>
      <c r="B21" s="157">
        <f t="shared" ca="1" si="0"/>
        <v>38869</v>
      </c>
      <c r="C21" s="15">
        <v>38770</v>
      </c>
      <c r="D21" s="11"/>
      <c r="E21" s="11"/>
      <c r="G21" s="20"/>
      <c r="H21" s="16"/>
      <c r="I21" s="15"/>
      <c r="J21" s="15"/>
      <c r="K21" s="15"/>
      <c r="L21" s="15"/>
      <c r="M21" s="15"/>
      <c r="O21" s="32"/>
    </row>
    <row r="22" spans="1:15">
      <c r="A22" s="12"/>
      <c r="B22" s="157">
        <f t="shared" ca="1" si="0"/>
        <v>38899</v>
      </c>
      <c r="C22" s="15">
        <v>35530</v>
      </c>
      <c r="D22" s="11"/>
      <c r="E22" s="11"/>
      <c r="G22" s="20"/>
      <c r="H22" s="16"/>
      <c r="I22" s="15"/>
      <c r="J22" s="15"/>
      <c r="K22" s="15"/>
      <c r="L22" s="15"/>
      <c r="M22" s="15"/>
      <c r="O22" s="32"/>
    </row>
    <row r="23" spans="1:15">
      <c r="A23" s="12"/>
      <c r="B23" s="157">
        <f t="shared" ca="1" si="0"/>
        <v>38930</v>
      </c>
      <c r="C23" s="15">
        <v>37650</v>
      </c>
      <c r="D23" s="11"/>
      <c r="E23" s="11"/>
      <c r="G23" s="20"/>
      <c r="H23" s="16"/>
      <c r="I23" s="15"/>
      <c r="J23" s="15"/>
      <c r="K23" s="15"/>
      <c r="L23" s="15"/>
      <c r="M23" s="15"/>
      <c r="O23" s="32"/>
    </row>
    <row r="24" spans="1:15">
      <c r="A24" s="12"/>
      <c r="B24" s="157">
        <f t="shared" ca="1" si="0"/>
        <v>38961</v>
      </c>
      <c r="C24" s="15">
        <v>34010</v>
      </c>
      <c r="D24" s="11"/>
      <c r="E24" s="11"/>
      <c r="G24" s="20"/>
      <c r="H24" s="16"/>
      <c r="I24" s="15"/>
      <c r="J24" s="15"/>
      <c r="K24" s="15"/>
      <c r="L24" s="15"/>
      <c r="M24" s="15"/>
      <c r="O24" s="32"/>
    </row>
    <row r="25" spans="1:15">
      <c r="A25" s="12"/>
      <c r="B25" s="157">
        <f t="shared" ca="1" si="0"/>
        <v>38991</v>
      </c>
      <c r="C25" s="15">
        <v>34490</v>
      </c>
      <c r="D25" s="11"/>
      <c r="E25" s="11"/>
      <c r="G25" s="20"/>
      <c r="H25" s="16"/>
      <c r="I25" s="15"/>
      <c r="J25" s="15"/>
      <c r="K25" s="15"/>
      <c r="L25" s="15"/>
      <c r="M25" s="15"/>
      <c r="O25" s="32"/>
    </row>
    <row r="26" spans="1:15">
      <c r="A26" s="12"/>
      <c r="B26" s="157">
        <f t="shared" ca="1" si="0"/>
        <v>39022</v>
      </c>
      <c r="C26" s="15">
        <v>36440</v>
      </c>
      <c r="D26" s="11"/>
      <c r="E26" s="11"/>
      <c r="G26" s="20"/>
      <c r="H26" s="16"/>
      <c r="I26" s="15"/>
      <c r="J26" s="15"/>
      <c r="K26" s="15"/>
      <c r="L26" s="15"/>
      <c r="M26" s="15"/>
      <c r="O26" s="32"/>
    </row>
    <row r="27" spans="1:15">
      <c r="A27" s="12"/>
      <c r="B27" s="157">
        <f t="shared" ca="1" si="0"/>
        <v>39052</v>
      </c>
      <c r="C27" s="15">
        <v>32890</v>
      </c>
      <c r="D27" s="11"/>
      <c r="E27" s="11"/>
      <c r="G27" s="20"/>
      <c r="H27" s="16"/>
      <c r="I27" s="15"/>
      <c r="J27" s="15"/>
      <c r="K27" s="15"/>
      <c r="L27" s="15"/>
      <c r="M27" s="15"/>
      <c r="O27" s="32"/>
    </row>
    <row r="28" spans="1:15" ht="10.5" customHeight="1">
      <c r="A28" s="12"/>
      <c r="B28" s="157">
        <f t="shared" ca="1" si="0"/>
        <v>39083</v>
      </c>
      <c r="C28" s="15">
        <v>26530</v>
      </c>
      <c r="D28" s="11"/>
      <c r="E28" s="11"/>
      <c r="G28" s="20"/>
      <c r="H28" s="16"/>
      <c r="I28" s="15"/>
      <c r="J28" s="15"/>
      <c r="K28" s="15"/>
      <c r="L28" s="15"/>
      <c r="M28" s="15"/>
      <c r="O28" s="32"/>
    </row>
    <row r="29" spans="1:15">
      <c r="A29" s="12"/>
      <c r="B29" s="157">
        <f t="shared" ca="1" si="0"/>
        <v>39114</v>
      </c>
      <c r="C29" s="15">
        <v>25800</v>
      </c>
      <c r="D29" s="11"/>
      <c r="E29" s="11"/>
      <c r="G29" s="20"/>
      <c r="H29" s="16"/>
      <c r="I29" s="15"/>
      <c r="J29" s="15"/>
      <c r="K29" s="15"/>
      <c r="L29" s="15"/>
      <c r="M29" s="15"/>
      <c r="O29" s="32"/>
    </row>
    <row r="30" spans="1:15">
      <c r="A30" s="12"/>
      <c r="B30" s="157">
        <f t="shared" ca="1" si="0"/>
        <v>39142</v>
      </c>
      <c r="C30" s="15">
        <v>32430</v>
      </c>
      <c r="D30" s="11"/>
      <c r="E30" s="11"/>
      <c r="G30" s="20"/>
      <c r="H30" s="16"/>
      <c r="I30" s="15"/>
      <c r="J30" s="15"/>
      <c r="K30" s="15"/>
      <c r="L30" s="15"/>
      <c r="M30" s="15"/>
      <c r="O30" s="32"/>
    </row>
    <row r="31" spans="1:15">
      <c r="A31" s="12"/>
      <c r="B31" s="157">
        <f t="shared" ca="1" si="0"/>
        <v>39173</v>
      </c>
      <c r="C31" s="15">
        <v>29040</v>
      </c>
      <c r="D31" s="11"/>
      <c r="E31" s="11"/>
      <c r="G31" s="20"/>
      <c r="H31" s="16"/>
      <c r="I31" s="15"/>
      <c r="J31" s="15"/>
      <c r="K31" s="15"/>
      <c r="L31" s="15"/>
      <c r="M31" s="15"/>
      <c r="O31" s="32"/>
    </row>
    <row r="32" spans="1:15">
      <c r="A32" s="12"/>
      <c r="B32" s="157">
        <f t="shared" ca="1" si="0"/>
        <v>39203</v>
      </c>
      <c r="C32" s="15">
        <v>32890</v>
      </c>
      <c r="D32" s="11"/>
      <c r="E32" s="11"/>
      <c r="G32" s="20"/>
      <c r="H32" s="16"/>
      <c r="I32" s="15"/>
      <c r="J32" s="15"/>
      <c r="K32" s="15"/>
      <c r="L32" s="15"/>
      <c r="M32" s="15"/>
      <c r="O32" s="32"/>
    </row>
    <row r="33" spans="1:15">
      <c r="A33" s="12"/>
      <c r="B33" s="157">
        <f t="shared" ca="1" si="0"/>
        <v>39234</v>
      </c>
      <c r="C33" s="15">
        <v>33690</v>
      </c>
      <c r="D33" s="11"/>
      <c r="E33" s="11"/>
      <c r="G33" s="20"/>
      <c r="H33" s="16"/>
      <c r="I33" s="15"/>
      <c r="J33" s="15"/>
      <c r="K33" s="15"/>
      <c r="L33" s="15"/>
      <c r="M33" s="15"/>
      <c r="O33" s="32"/>
    </row>
    <row r="34" spans="1:15">
      <c r="A34" s="12"/>
      <c r="B34" s="157">
        <f t="shared" ca="1" si="0"/>
        <v>39264</v>
      </c>
      <c r="C34" s="15">
        <v>33160</v>
      </c>
      <c r="D34" s="11"/>
      <c r="E34" s="11"/>
      <c r="G34" s="20"/>
      <c r="H34" s="16"/>
      <c r="I34" s="15"/>
      <c r="J34" s="15"/>
      <c r="K34" s="15"/>
      <c r="L34" s="15"/>
      <c r="M34" s="15"/>
      <c r="O34" s="32"/>
    </row>
    <row r="35" spans="1:15">
      <c r="A35" s="12"/>
      <c r="B35" s="157">
        <f t="shared" ca="1" si="0"/>
        <v>39295</v>
      </c>
      <c r="C35" s="15">
        <v>35070</v>
      </c>
      <c r="D35" s="11"/>
      <c r="E35" s="11"/>
      <c r="G35" s="20"/>
      <c r="H35" s="16"/>
      <c r="I35" s="15"/>
      <c r="J35" s="15"/>
      <c r="K35" s="15"/>
      <c r="L35" s="15"/>
      <c r="M35" s="15"/>
      <c r="O35" s="32"/>
    </row>
    <row r="36" spans="1:15">
      <c r="A36" s="12"/>
      <c r="B36" s="157">
        <f t="shared" ca="1" si="0"/>
        <v>39326</v>
      </c>
      <c r="C36" s="15">
        <v>28600</v>
      </c>
      <c r="D36" s="11"/>
      <c r="E36" s="11"/>
      <c r="G36" s="20"/>
      <c r="H36" s="16"/>
      <c r="I36" s="15"/>
      <c r="J36" s="15"/>
      <c r="K36" s="15"/>
      <c r="L36" s="15"/>
      <c r="M36" s="15"/>
      <c r="O36" s="32"/>
    </row>
    <row r="37" spans="1:15">
      <c r="A37" s="12"/>
      <c r="B37" s="157">
        <f t="shared" ca="1" si="0"/>
        <v>39356</v>
      </c>
      <c r="C37" s="15">
        <v>29150</v>
      </c>
      <c r="D37" s="11"/>
      <c r="E37" s="11"/>
      <c r="G37" s="20"/>
      <c r="H37" s="16"/>
      <c r="I37" s="15"/>
      <c r="J37" s="15"/>
      <c r="K37" s="15"/>
      <c r="L37" s="15"/>
      <c r="M37" s="15"/>
      <c r="O37" s="32"/>
    </row>
    <row r="38" spans="1:15">
      <c r="A38" s="12"/>
      <c r="B38" s="157">
        <f t="shared" ca="1" si="0"/>
        <v>39387</v>
      </c>
      <c r="C38" s="15">
        <v>28770</v>
      </c>
      <c r="D38" s="11"/>
      <c r="E38" s="11"/>
      <c r="G38" s="20"/>
      <c r="H38" s="16"/>
      <c r="I38" s="15"/>
      <c r="J38" s="15"/>
      <c r="K38" s="15"/>
      <c r="L38" s="15"/>
      <c r="M38" s="15"/>
      <c r="O38" s="32"/>
    </row>
    <row r="39" spans="1:15">
      <c r="A39" s="12"/>
      <c r="B39" s="157">
        <f t="shared" ca="1" si="0"/>
        <v>39417</v>
      </c>
      <c r="C39" s="15">
        <v>22460</v>
      </c>
      <c r="D39" s="11"/>
      <c r="E39" s="11"/>
      <c r="G39" s="20"/>
      <c r="H39" s="16"/>
      <c r="I39" s="15"/>
      <c r="J39" s="15"/>
      <c r="K39" s="15"/>
      <c r="L39" s="15"/>
      <c r="M39" s="15"/>
      <c r="O39" s="32"/>
    </row>
    <row r="40" spans="1:15">
      <c r="A40" s="12"/>
      <c r="B40" s="157">
        <f t="shared" ca="1" si="0"/>
        <v>39448</v>
      </c>
      <c r="C40" s="15">
        <v>17600</v>
      </c>
      <c r="D40" s="11"/>
      <c r="E40" s="11"/>
      <c r="G40" s="20"/>
      <c r="H40" s="16"/>
      <c r="I40" s="15"/>
      <c r="J40" s="15"/>
      <c r="K40" s="15"/>
      <c r="L40" s="15"/>
      <c r="M40" s="15"/>
      <c r="O40" s="32"/>
    </row>
    <row r="41" spans="1:15">
      <c r="A41" s="12"/>
      <c r="B41" s="157">
        <f t="shared" ca="1" si="0"/>
        <v>39479</v>
      </c>
      <c r="C41" s="15">
        <v>17310</v>
      </c>
      <c r="D41" s="11"/>
      <c r="E41" s="11"/>
      <c r="G41" s="20"/>
      <c r="H41" s="16"/>
      <c r="I41" s="15"/>
      <c r="J41" s="15"/>
      <c r="K41" s="15"/>
      <c r="L41" s="15"/>
      <c r="M41" s="15"/>
      <c r="O41" s="32"/>
    </row>
    <row r="42" spans="1:15">
      <c r="A42" s="12"/>
      <c r="B42" s="157">
        <f t="shared" ca="1" si="0"/>
        <v>39508</v>
      </c>
      <c r="C42" s="15">
        <v>17600</v>
      </c>
      <c r="D42" s="11"/>
      <c r="E42" s="11"/>
      <c r="G42" s="20"/>
      <c r="H42" s="16"/>
      <c r="I42" s="15"/>
      <c r="J42" s="15"/>
      <c r="K42" s="15"/>
      <c r="L42" s="15"/>
      <c r="M42" s="15"/>
      <c r="O42" s="32"/>
    </row>
    <row r="43" spans="1:15">
      <c r="A43" s="12"/>
      <c r="B43" s="157">
        <f t="shared" ca="1" si="0"/>
        <v>39539</v>
      </c>
      <c r="C43" s="15">
        <v>18720</v>
      </c>
      <c r="D43" s="11"/>
      <c r="E43" s="11"/>
      <c r="G43" s="20"/>
      <c r="H43" s="16"/>
      <c r="I43" s="15"/>
      <c r="J43" s="15"/>
      <c r="K43" s="15"/>
      <c r="L43" s="15"/>
      <c r="M43" s="15"/>
      <c r="O43" s="32"/>
    </row>
    <row r="44" spans="1:15">
      <c r="A44" s="12"/>
      <c r="B44" s="157">
        <f t="shared" ca="1" si="0"/>
        <v>39569</v>
      </c>
      <c r="C44" s="15">
        <v>19480</v>
      </c>
      <c r="D44" s="11"/>
      <c r="E44" s="11"/>
      <c r="G44" s="20"/>
      <c r="H44" s="16"/>
      <c r="I44" s="15"/>
      <c r="J44" s="15"/>
      <c r="K44" s="15"/>
      <c r="L44" s="15"/>
      <c r="M44" s="15"/>
      <c r="O44" s="32"/>
    </row>
    <row r="45" spans="1:15">
      <c r="A45" s="12"/>
      <c r="B45" s="157">
        <f t="shared" ca="1" si="0"/>
        <v>39600</v>
      </c>
      <c r="C45" s="15">
        <v>18000</v>
      </c>
      <c r="D45" s="11"/>
      <c r="E45" s="11"/>
      <c r="G45" s="20"/>
      <c r="H45" s="16"/>
      <c r="I45" s="15"/>
      <c r="J45" s="15"/>
      <c r="K45" s="15"/>
      <c r="L45" s="15"/>
      <c r="M45" s="15"/>
      <c r="O45" s="32"/>
    </row>
    <row r="46" spans="1:15">
      <c r="A46" s="12"/>
      <c r="B46" s="157">
        <f t="shared" ca="1" si="0"/>
        <v>39630</v>
      </c>
      <c r="C46" s="15">
        <v>16410</v>
      </c>
      <c r="D46" s="11"/>
      <c r="E46" s="11"/>
      <c r="G46" s="20"/>
      <c r="H46" s="16"/>
      <c r="I46" s="15"/>
      <c r="J46" s="15"/>
      <c r="K46" s="15"/>
      <c r="L46" s="15"/>
      <c r="M46" s="15"/>
      <c r="O46" s="32"/>
    </row>
    <row r="47" spans="1:15">
      <c r="A47" s="12"/>
      <c r="B47" s="157">
        <f t="shared" ca="1" si="0"/>
        <v>39661</v>
      </c>
      <c r="C47" s="15">
        <v>14440</v>
      </c>
      <c r="D47" s="11"/>
      <c r="E47" s="11"/>
      <c r="G47" s="20"/>
      <c r="H47" s="16"/>
      <c r="I47" s="15"/>
      <c r="J47" s="15"/>
      <c r="K47" s="15"/>
      <c r="L47" s="15"/>
      <c r="M47" s="15"/>
      <c r="O47" s="32"/>
    </row>
    <row r="48" spans="1:15">
      <c r="A48" s="12"/>
      <c r="B48" s="157">
        <f t="shared" ca="1" si="0"/>
        <v>39692</v>
      </c>
      <c r="C48" s="15">
        <v>13250</v>
      </c>
      <c r="D48" s="11"/>
      <c r="E48" s="11"/>
      <c r="G48" s="20"/>
      <c r="H48" s="16"/>
      <c r="I48" s="15"/>
      <c r="J48" s="15"/>
      <c r="K48" s="15"/>
      <c r="L48" s="15"/>
      <c r="M48" s="15"/>
      <c r="O48" s="32"/>
    </row>
    <row r="49" spans="1:15">
      <c r="A49" s="12"/>
      <c r="B49" s="157">
        <f t="shared" ca="1" si="0"/>
        <v>39722</v>
      </c>
      <c r="C49" s="15">
        <v>14460</v>
      </c>
      <c r="D49" s="11"/>
      <c r="E49" s="11"/>
      <c r="G49" s="20"/>
      <c r="H49" s="16"/>
      <c r="I49" s="15"/>
      <c r="J49" s="15"/>
      <c r="K49" s="15"/>
      <c r="L49" s="15"/>
      <c r="M49" s="15"/>
      <c r="O49" s="32"/>
    </row>
    <row r="50" spans="1:15">
      <c r="A50" s="12"/>
      <c r="B50" s="157">
        <f t="shared" ca="1" si="0"/>
        <v>39753</v>
      </c>
      <c r="C50" s="15">
        <v>11650</v>
      </c>
      <c r="D50" s="11"/>
      <c r="E50" s="11"/>
      <c r="G50" s="20"/>
      <c r="H50" s="16"/>
      <c r="I50" s="15"/>
      <c r="J50" s="15"/>
      <c r="K50" s="15"/>
      <c r="L50" s="15"/>
      <c r="M50" s="15"/>
      <c r="O50" s="32"/>
    </row>
    <row r="51" spans="1:15">
      <c r="A51" s="12"/>
      <c r="B51" s="157">
        <f t="shared" ca="1" si="0"/>
        <v>39783</v>
      </c>
      <c r="C51" s="15">
        <v>12120</v>
      </c>
      <c r="D51" s="11"/>
      <c r="E51" s="11"/>
      <c r="G51" s="20"/>
      <c r="H51" s="16"/>
      <c r="I51" s="15"/>
      <c r="J51" s="15"/>
      <c r="K51" s="15"/>
      <c r="L51" s="15"/>
      <c r="M51" s="15"/>
      <c r="O51" s="32"/>
    </row>
    <row r="52" spans="1:15">
      <c r="A52" s="12"/>
      <c r="B52" s="157">
        <f t="shared" ca="1" si="0"/>
        <v>39814</v>
      </c>
      <c r="C52" s="15">
        <v>8430</v>
      </c>
      <c r="D52" s="11"/>
      <c r="E52" s="11"/>
      <c r="G52" s="20"/>
      <c r="H52" s="16"/>
      <c r="I52" s="15"/>
      <c r="J52" s="15"/>
      <c r="K52" s="15"/>
      <c r="L52" s="15"/>
      <c r="M52" s="15"/>
      <c r="O52" s="32"/>
    </row>
    <row r="53" spans="1:15">
      <c r="A53" s="12"/>
      <c r="B53" s="157">
        <f t="shared" ca="1" si="0"/>
        <v>39845</v>
      </c>
      <c r="C53" s="15">
        <v>8790</v>
      </c>
      <c r="D53" s="11"/>
      <c r="E53" s="11"/>
      <c r="G53" s="20"/>
      <c r="H53" s="16"/>
      <c r="I53" s="15"/>
      <c r="J53" s="15"/>
      <c r="K53" s="15"/>
      <c r="L53" s="15"/>
      <c r="M53" s="15"/>
      <c r="O53" s="32"/>
    </row>
    <row r="54" spans="1:15">
      <c r="A54" s="12"/>
      <c r="B54" s="157">
        <f t="shared" ca="1" si="0"/>
        <v>39873</v>
      </c>
      <c r="C54" s="15">
        <v>11910</v>
      </c>
      <c r="D54" s="11"/>
      <c r="E54" s="11"/>
      <c r="G54" s="20"/>
      <c r="H54" s="16"/>
      <c r="I54" s="15"/>
      <c r="J54" s="15"/>
      <c r="K54" s="15"/>
      <c r="L54" s="15"/>
      <c r="M54" s="15"/>
      <c r="O54" s="32"/>
    </row>
    <row r="55" spans="1:15">
      <c r="A55" s="12"/>
      <c r="B55" s="157">
        <f t="shared" ca="1" si="0"/>
        <v>39904</v>
      </c>
      <c r="C55" s="15">
        <v>12840</v>
      </c>
      <c r="D55" s="11"/>
      <c r="E55" s="11"/>
      <c r="G55" s="20"/>
      <c r="H55" s="16"/>
      <c r="I55" s="15"/>
      <c r="J55" s="15"/>
      <c r="K55" s="15"/>
      <c r="L55" s="15"/>
      <c r="M55" s="15"/>
      <c r="O55" s="32"/>
    </row>
    <row r="56" spans="1:15">
      <c r="A56" s="12"/>
      <c r="B56" s="157">
        <f t="shared" ca="1" si="0"/>
        <v>39934</v>
      </c>
      <c r="C56" s="15">
        <v>13370</v>
      </c>
      <c r="D56" s="11"/>
      <c r="E56" s="11"/>
      <c r="G56" s="20"/>
      <c r="H56" s="16"/>
      <c r="I56" s="15"/>
      <c r="J56" s="15"/>
      <c r="K56" s="15"/>
      <c r="L56" s="15"/>
      <c r="M56" s="15"/>
      <c r="O56" s="32"/>
    </row>
    <row r="57" spans="1:15">
      <c r="A57" s="12"/>
      <c r="B57" s="157">
        <f t="shared" ca="1" si="0"/>
        <v>39965</v>
      </c>
      <c r="C57" s="15">
        <v>16840</v>
      </c>
      <c r="D57" s="11"/>
      <c r="E57" s="11"/>
      <c r="G57" s="20"/>
      <c r="H57" s="16"/>
      <c r="I57" s="15"/>
      <c r="J57" s="15"/>
      <c r="K57" s="15"/>
      <c r="L57" s="15"/>
      <c r="M57" s="15"/>
      <c r="O57" s="32"/>
    </row>
    <row r="58" spans="1:15">
      <c r="A58" s="12"/>
      <c r="B58" s="157">
        <f t="shared" ca="1" si="0"/>
        <v>39995</v>
      </c>
      <c r="C58" s="15">
        <v>19480</v>
      </c>
      <c r="D58" s="11"/>
      <c r="E58" s="11"/>
      <c r="G58" s="20"/>
      <c r="H58" s="16"/>
      <c r="I58" s="15"/>
      <c r="J58" s="15"/>
      <c r="K58" s="15"/>
      <c r="L58" s="15"/>
      <c r="M58" s="15"/>
      <c r="O58" s="32"/>
    </row>
    <row r="59" spans="1:15">
      <c r="A59" s="12"/>
      <c r="B59" s="157">
        <f t="shared" ca="1" si="0"/>
        <v>40026</v>
      </c>
      <c r="C59" s="15">
        <v>18310</v>
      </c>
      <c r="D59" s="11"/>
      <c r="E59" s="11"/>
      <c r="G59" s="20"/>
      <c r="H59" s="16"/>
      <c r="I59" s="15"/>
      <c r="J59" s="15"/>
      <c r="K59" s="15"/>
      <c r="L59" s="15"/>
      <c r="M59" s="15"/>
      <c r="O59" s="32"/>
    </row>
    <row r="60" spans="1:15">
      <c r="A60" s="12"/>
      <c r="B60" s="157">
        <f t="shared" ca="1" si="0"/>
        <v>40057</v>
      </c>
      <c r="C60" s="15">
        <v>19190</v>
      </c>
      <c r="D60" s="11"/>
      <c r="E60" s="11"/>
      <c r="G60" s="20"/>
      <c r="H60" s="16"/>
      <c r="I60" s="15"/>
      <c r="J60" s="15"/>
      <c r="K60" s="15"/>
      <c r="L60" s="15"/>
      <c r="M60" s="15"/>
      <c r="O60" s="32"/>
    </row>
    <row r="61" spans="1:15">
      <c r="A61" s="12"/>
      <c r="B61" s="157">
        <f t="shared" ca="1" si="0"/>
        <v>40087</v>
      </c>
      <c r="C61" s="15">
        <v>20620</v>
      </c>
      <c r="D61" s="11"/>
      <c r="E61" s="11"/>
      <c r="G61" s="20"/>
      <c r="H61" s="16"/>
      <c r="I61" s="15"/>
      <c r="J61" s="15"/>
      <c r="K61" s="15"/>
      <c r="L61" s="15"/>
      <c r="M61" s="15"/>
      <c r="O61" s="32"/>
    </row>
    <row r="62" spans="1:15">
      <c r="A62" s="12"/>
      <c r="B62" s="157">
        <f t="shared" ca="1" si="0"/>
        <v>40118</v>
      </c>
      <c r="C62" s="15">
        <v>19680</v>
      </c>
      <c r="D62" s="11"/>
      <c r="E62" s="11"/>
      <c r="G62" s="20"/>
      <c r="H62" s="16"/>
      <c r="I62" s="15"/>
      <c r="J62" s="15"/>
      <c r="K62" s="15"/>
      <c r="L62" s="15"/>
      <c r="M62" s="15"/>
      <c r="O62" s="32"/>
    </row>
    <row r="63" spans="1:15">
      <c r="A63" s="12"/>
      <c r="B63" s="157">
        <f t="shared" ca="1" si="0"/>
        <v>40148</v>
      </c>
      <c r="C63" s="15">
        <v>24480</v>
      </c>
      <c r="D63" s="11"/>
      <c r="E63" s="11"/>
      <c r="G63" s="20"/>
      <c r="H63" s="16"/>
      <c r="I63" s="15"/>
      <c r="J63" s="15"/>
      <c r="K63" s="15"/>
      <c r="L63" s="15"/>
      <c r="M63" s="15"/>
      <c r="O63" s="32"/>
    </row>
    <row r="64" spans="1:15">
      <c r="A64" s="12"/>
      <c r="B64" s="157">
        <f t="shared" ca="1" si="0"/>
        <v>40179</v>
      </c>
      <c r="C64" s="15">
        <v>11560</v>
      </c>
      <c r="D64" s="11"/>
      <c r="E64" s="11"/>
      <c r="G64" s="20"/>
      <c r="H64" s="16"/>
      <c r="I64" s="15"/>
      <c r="J64" s="15"/>
      <c r="K64" s="15"/>
      <c r="L64" s="15"/>
      <c r="M64" s="15"/>
      <c r="O64" s="32"/>
    </row>
    <row r="65" spans="1:15">
      <c r="A65" s="12"/>
      <c r="B65" s="157">
        <f t="shared" ca="1" si="0"/>
        <v>40210</v>
      </c>
      <c r="C65" s="15">
        <v>13320</v>
      </c>
      <c r="D65" s="11"/>
      <c r="E65" s="11"/>
      <c r="G65" s="20"/>
      <c r="H65" s="16"/>
      <c r="I65" s="15"/>
      <c r="J65" s="15"/>
      <c r="K65" s="15"/>
      <c r="L65" s="15"/>
      <c r="M65" s="15"/>
      <c r="O65" s="32"/>
    </row>
    <row r="66" spans="1:15">
      <c r="A66" s="12"/>
      <c r="B66" s="157">
        <f t="shared" ca="1" si="0"/>
        <v>40238</v>
      </c>
      <c r="C66" s="15">
        <v>16930</v>
      </c>
      <c r="D66" s="11"/>
      <c r="E66" s="11"/>
      <c r="G66" s="20"/>
      <c r="H66" s="16"/>
      <c r="I66" s="15"/>
      <c r="J66" s="15"/>
      <c r="K66" s="15"/>
      <c r="L66" s="15"/>
      <c r="M66" s="15"/>
      <c r="O66" s="32"/>
    </row>
    <row r="67" spans="1:15">
      <c r="A67" s="12"/>
      <c r="B67" s="157">
        <f t="shared" ca="1" si="0"/>
        <v>40269</v>
      </c>
      <c r="C67" s="15">
        <v>15370</v>
      </c>
      <c r="D67" s="11"/>
      <c r="E67" s="11"/>
      <c r="G67" s="20"/>
      <c r="H67" s="16"/>
      <c r="I67" s="15"/>
      <c r="J67" s="15"/>
      <c r="K67" s="15"/>
      <c r="L67" s="15"/>
      <c r="M67" s="15"/>
      <c r="O67" s="32"/>
    </row>
    <row r="68" spans="1:15" ht="15.75">
      <c r="A68" s="155"/>
      <c r="B68" s="157">
        <f t="shared" ca="1" si="0"/>
        <v>40299</v>
      </c>
      <c r="C68" s="15">
        <v>15990</v>
      </c>
      <c r="D68" s="11"/>
      <c r="E68" s="11"/>
      <c r="G68" s="20"/>
      <c r="H68" s="16"/>
      <c r="I68" s="15"/>
      <c r="J68" s="15"/>
      <c r="K68" s="15"/>
      <c r="L68" s="15"/>
      <c r="M68" s="15"/>
      <c r="O68" s="32"/>
    </row>
    <row r="69" spans="1:15">
      <c r="A69" s="12"/>
      <c r="B69" s="157">
        <f t="shared" ca="1" si="0"/>
        <v>40330</v>
      </c>
      <c r="C69" s="15">
        <v>19200</v>
      </c>
      <c r="D69" s="11"/>
      <c r="E69" s="11"/>
      <c r="G69" s="20"/>
      <c r="H69" s="16"/>
      <c r="I69" s="15"/>
      <c r="J69" s="15"/>
      <c r="K69" s="15"/>
      <c r="L69" s="15"/>
      <c r="M69" s="15"/>
      <c r="O69" s="32"/>
    </row>
    <row r="70" spans="1:15">
      <c r="A70" s="12"/>
      <c r="B70" s="157">
        <f t="shared" ca="1" si="0"/>
        <v>40360</v>
      </c>
      <c r="C70" s="15">
        <v>19180</v>
      </c>
      <c r="D70" s="11"/>
      <c r="E70" s="11"/>
      <c r="G70" s="20"/>
      <c r="H70" s="16"/>
      <c r="I70" s="15"/>
      <c r="J70" s="15"/>
      <c r="K70" s="15"/>
      <c r="L70" s="15"/>
      <c r="M70" s="15"/>
      <c r="O70" s="32"/>
    </row>
    <row r="71" spans="1:15">
      <c r="A71" s="12"/>
      <c r="B71" s="157">
        <f t="shared" ca="1" si="0"/>
        <v>40391</v>
      </c>
      <c r="C71" s="15">
        <v>17740</v>
      </c>
      <c r="D71" s="11"/>
      <c r="E71" s="11"/>
      <c r="G71" s="20"/>
      <c r="H71" s="16"/>
      <c r="I71" s="15"/>
      <c r="J71" s="15"/>
      <c r="K71" s="15"/>
      <c r="L71" s="15"/>
      <c r="M71" s="15"/>
      <c r="O71" s="32"/>
    </row>
    <row r="72" spans="1:15">
      <c r="A72" s="12"/>
      <c r="B72" s="157">
        <f t="shared" ca="1" si="0"/>
        <v>40422</v>
      </c>
      <c r="C72" s="15">
        <v>16920</v>
      </c>
      <c r="D72" s="11"/>
      <c r="E72" s="11"/>
      <c r="G72" s="20"/>
      <c r="H72" s="16"/>
      <c r="I72" s="15"/>
      <c r="J72" s="15"/>
      <c r="K72" s="15"/>
      <c r="L72" s="15"/>
      <c r="M72" s="15"/>
      <c r="O72" s="32"/>
    </row>
    <row r="73" spans="1:15">
      <c r="A73" s="12"/>
      <c r="B73" s="157">
        <f t="shared" ref="B73:B136" ca="1" si="1">DATE(YEAR(OFFSET(B73,-1,0)),MONTH(OFFSET(B73,-1,0))+1,1)</f>
        <v>40452</v>
      </c>
      <c r="C73" s="15">
        <v>15780</v>
      </c>
      <c r="D73" s="11"/>
      <c r="E73" s="11"/>
      <c r="G73" s="20"/>
      <c r="H73" s="16"/>
      <c r="I73" s="15"/>
      <c r="J73" s="15"/>
      <c r="K73" s="15"/>
      <c r="L73" s="15"/>
      <c r="M73" s="15"/>
      <c r="O73" s="32"/>
    </row>
    <row r="74" spans="1:15">
      <c r="A74" s="12"/>
      <c r="B74" s="157">
        <f t="shared" ca="1" si="1"/>
        <v>40483</v>
      </c>
      <c r="C74" s="15">
        <v>15980</v>
      </c>
      <c r="D74" s="11"/>
      <c r="E74" s="11"/>
      <c r="G74" s="20"/>
      <c r="H74" s="16"/>
      <c r="I74" s="15"/>
      <c r="J74" s="15"/>
      <c r="K74" s="15"/>
      <c r="L74" s="15"/>
      <c r="M74" s="15"/>
      <c r="O74" s="32"/>
    </row>
    <row r="75" spans="1:15">
      <c r="A75" s="12"/>
      <c r="B75" s="157">
        <f t="shared" ca="1" si="1"/>
        <v>40513</v>
      </c>
      <c r="C75" s="15">
        <v>15620</v>
      </c>
      <c r="D75" s="11"/>
      <c r="E75" s="11"/>
      <c r="G75" s="20"/>
      <c r="H75" s="16"/>
      <c r="I75" s="15"/>
      <c r="J75" s="15"/>
      <c r="K75" s="15"/>
      <c r="L75" s="15"/>
      <c r="M75" s="15"/>
      <c r="O75" s="32"/>
    </row>
    <row r="76" spans="1:15">
      <c r="A76" s="12"/>
      <c r="B76" s="157">
        <f t="shared" ca="1" si="1"/>
        <v>40544</v>
      </c>
      <c r="C76" s="15">
        <v>10510</v>
      </c>
      <c r="D76" s="11"/>
      <c r="E76" s="11"/>
      <c r="G76" s="20"/>
      <c r="H76" s="16"/>
      <c r="I76" s="15"/>
      <c r="J76" s="15"/>
      <c r="K76" s="15"/>
      <c r="L76" s="15"/>
      <c r="M76" s="15"/>
      <c r="O76" s="32"/>
    </row>
    <row r="77" spans="1:15">
      <c r="A77" s="12"/>
      <c r="B77" s="157">
        <f t="shared" ca="1" si="1"/>
        <v>40575</v>
      </c>
      <c r="C77" s="15">
        <v>11620</v>
      </c>
      <c r="D77" s="11"/>
      <c r="E77" s="11"/>
      <c r="G77" s="20"/>
      <c r="H77" s="16"/>
      <c r="I77" s="15"/>
      <c r="J77" s="15"/>
      <c r="K77" s="15"/>
      <c r="L77" s="15"/>
      <c r="M77" s="15"/>
      <c r="O77" s="32"/>
    </row>
    <row r="78" spans="1:15">
      <c r="A78" s="12"/>
      <c r="B78" s="157">
        <f t="shared" ca="1" si="1"/>
        <v>40603</v>
      </c>
      <c r="C78" s="15">
        <v>14880</v>
      </c>
      <c r="D78" s="11"/>
      <c r="E78" s="11"/>
      <c r="G78" s="20"/>
      <c r="H78" s="16"/>
      <c r="I78" s="15"/>
      <c r="J78" s="15"/>
      <c r="K78" s="15"/>
      <c r="L78" s="15"/>
      <c r="M78" s="15"/>
      <c r="O78" s="32"/>
    </row>
    <row r="79" spans="1:15">
      <c r="A79" s="12"/>
      <c r="B79" s="157">
        <f t="shared" ca="1" si="1"/>
        <v>40634</v>
      </c>
      <c r="C79" s="15">
        <v>13870</v>
      </c>
      <c r="D79" s="11"/>
      <c r="E79" s="11"/>
      <c r="G79" s="20"/>
      <c r="H79" s="16"/>
      <c r="I79" s="15"/>
      <c r="J79" s="15"/>
      <c r="K79" s="15"/>
      <c r="L79" s="15"/>
      <c r="M79" s="15"/>
      <c r="O79" s="32"/>
    </row>
    <row r="80" spans="1:15">
      <c r="A80" s="12"/>
      <c r="B80" s="157">
        <f t="shared" ca="1" si="1"/>
        <v>40664</v>
      </c>
      <c r="C80" s="15">
        <v>14600</v>
      </c>
      <c r="D80" s="11"/>
      <c r="E80" s="11"/>
      <c r="G80" s="20"/>
      <c r="H80" s="16"/>
      <c r="I80" s="15"/>
      <c r="J80" s="15"/>
      <c r="K80" s="15"/>
      <c r="L80" s="15"/>
      <c r="M80" s="15"/>
      <c r="O80" s="32"/>
    </row>
    <row r="81" spans="1:15">
      <c r="A81" s="12"/>
      <c r="B81" s="157">
        <f t="shared" ca="1" si="1"/>
        <v>40695</v>
      </c>
      <c r="C81" s="15">
        <v>18100</v>
      </c>
      <c r="D81" s="11"/>
      <c r="E81" s="11"/>
      <c r="G81" s="20"/>
      <c r="H81" s="16"/>
      <c r="I81" s="15"/>
      <c r="J81" s="15"/>
      <c r="K81" s="15"/>
      <c r="L81" s="15"/>
      <c r="M81" s="15"/>
      <c r="O81" s="32"/>
    </row>
    <row r="82" spans="1:15">
      <c r="A82" s="12"/>
      <c r="B82" s="157">
        <f t="shared" ca="1" si="1"/>
        <v>40725</v>
      </c>
      <c r="C82" s="15">
        <v>17130</v>
      </c>
      <c r="D82" s="11"/>
      <c r="E82" s="11"/>
      <c r="G82" s="20"/>
      <c r="H82" s="16"/>
      <c r="I82" s="15"/>
      <c r="J82" s="15"/>
      <c r="K82" s="15"/>
      <c r="L82" s="15"/>
      <c r="M82" s="15"/>
      <c r="O82" s="32"/>
    </row>
    <row r="83" spans="1:15">
      <c r="A83" s="12"/>
      <c r="B83" s="157">
        <f t="shared" ca="1" si="1"/>
        <v>40756</v>
      </c>
      <c r="C83" s="15">
        <v>17820</v>
      </c>
      <c r="D83" s="11"/>
      <c r="E83" s="11"/>
      <c r="G83" s="20"/>
      <c r="H83" s="16"/>
      <c r="I83" s="15"/>
      <c r="J83" s="15"/>
      <c r="K83" s="15"/>
      <c r="L83" s="15"/>
      <c r="M83" s="15"/>
      <c r="O83" s="32"/>
    </row>
    <row r="84" spans="1:15">
      <c r="A84" s="12"/>
      <c r="B84" s="157">
        <f t="shared" ca="1" si="1"/>
        <v>40787</v>
      </c>
      <c r="C84" s="15">
        <v>17960</v>
      </c>
      <c r="D84" s="11"/>
      <c r="E84" s="11"/>
      <c r="G84" s="20"/>
      <c r="H84" s="16"/>
      <c r="I84" s="15"/>
      <c r="J84" s="15"/>
      <c r="K84" s="15"/>
      <c r="L84" s="15"/>
      <c r="M84" s="15"/>
      <c r="O84" s="32"/>
    </row>
    <row r="85" spans="1:15">
      <c r="A85" s="12"/>
      <c r="B85" s="157">
        <f t="shared" ca="1" si="1"/>
        <v>40817</v>
      </c>
      <c r="C85" s="15">
        <v>16230</v>
      </c>
      <c r="D85" s="11"/>
      <c r="E85" s="11"/>
      <c r="G85" s="20"/>
      <c r="H85" s="16"/>
      <c r="I85" s="15"/>
      <c r="J85" s="15"/>
      <c r="K85" s="15"/>
      <c r="L85" s="15"/>
      <c r="M85" s="15"/>
      <c r="O85" s="32"/>
    </row>
    <row r="86" spans="1:15">
      <c r="A86" s="12"/>
      <c r="B86" s="157">
        <f t="shared" ca="1" si="1"/>
        <v>40848</v>
      </c>
      <c r="C86" s="15">
        <v>17120</v>
      </c>
      <c r="D86" s="11"/>
      <c r="E86" s="11"/>
      <c r="G86" s="20"/>
      <c r="H86" s="16"/>
      <c r="I86" s="15"/>
      <c r="J86" s="15"/>
      <c r="K86" s="15"/>
      <c r="L86" s="15"/>
      <c r="M86" s="15"/>
      <c r="O86" s="32"/>
    </row>
    <row r="87" spans="1:15">
      <c r="A87" s="12"/>
      <c r="B87" s="157">
        <f t="shared" ca="1" si="1"/>
        <v>40878</v>
      </c>
      <c r="C87" s="15">
        <v>18150</v>
      </c>
      <c r="D87" s="11"/>
      <c r="E87" s="11"/>
      <c r="G87" s="20"/>
      <c r="H87" s="16"/>
      <c r="I87" s="15"/>
      <c r="J87" s="15"/>
      <c r="K87" s="15"/>
      <c r="L87" s="15"/>
      <c r="M87" s="15"/>
      <c r="O87" s="32"/>
    </row>
    <row r="88" spans="1:15">
      <c r="A88" s="12"/>
      <c r="B88" s="157">
        <f t="shared" ca="1" si="1"/>
        <v>40909</v>
      </c>
      <c r="C88" s="15">
        <v>12470</v>
      </c>
      <c r="D88" s="11"/>
      <c r="E88" s="11"/>
      <c r="G88" s="20"/>
      <c r="H88" s="16"/>
      <c r="I88" s="15"/>
      <c r="J88" s="15"/>
      <c r="K88" s="15"/>
      <c r="L88" s="15"/>
      <c r="M88" s="15"/>
      <c r="O88" s="32"/>
    </row>
    <row r="89" spans="1:15">
      <c r="A89" s="12"/>
      <c r="B89" s="157">
        <f t="shared" ca="1" si="1"/>
        <v>40940</v>
      </c>
      <c r="C89" s="15">
        <v>13590</v>
      </c>
      <c r="D89" s="11"/>
      <c r="E89" s="11"/>
      <c r="G89" s="20"/>
      <c r="H89" s="16"/>
      <c r="I89" s="15"/>
      <c r="J89" s="15"/>
      <c r="K89" s="15"/>
      <c r="L89" s="15"/>
      <c r="M89" s="15"/>
      <c r="O89" s="32"/>
    </row>
    <row r="90" spans="1:15">
      <c r="A90" s="12"/>
      <c r="B90" s="157">
        <f t="shared" ca="1" si="1"/>
        <v>40969</v>
      </c>
      <c r="C90" s="15">
        <v>23640</v>
      </c>
      <c r="D90" s="11"/>
      <c r="E90" s="11"/>
      <c r="G90" s="20"/>
      <c r="H90" s="16"/>
      <c r="I90" s="15"/>
      <c r="J90" s="15"/>
      <c r="K90" s="15"/>
      <c r="L90" s="15"/>
      <c r="M90" s="15"/>
      <c r="O90" s="32"/>
    </row>
    <row r="91" spans="1:15">
      <c r="A91" s="12"/>
      <c r="B91" s="157">
        <f t="shared" ca="1" si="1"/>
        <v>41000</v>
      </c>
      <c r="C91" s="15">
        <v>12050</v>
      </c>
      <c r="D91" s="11"/>
      <c r="E91" s="11"/>
      <c r="G91" s="20"/>
      <c r="H91" s="16"/>
      <c r="I91" s="15"/>
      <c r="J91" s="15"/>
      <c r="K91" s="15"/>
      <c r="L91" s="15"/>
      <c r="M91" s="15"/>
      <c r="O91" s="32"/>
    </row>
    <row r="92" spans="1:15">
      <c r="A92" s="12"/>
      <c r="B92" s="157">
        <f t="shared" ca="1" si="1"/>
        <v>41030</v>
      </c>
      <c r="C92" s="15">
        <v>17310</v>
      </c>
      <c r="D92" s="11"/>
      <c r="E92" s="11"/>
      <c r="G92" s="20"/>
      <c r="H92" s="16"/>
      <c r="I92" s="15"/>
      <c r="J92" s="15"/>
      <c r="K92" s="15"/>
      <c r="L92" s="15"/>
      <c r="M92" s="15"/>
      <c r="O92" s="32"/>
    </row>
    <row r="93" spans="1:15">
      <c r="A93" s="12"/>
      <c r="B93" s="157">
        <f t="shared" ca="1" si="1"/>
        <v>41061</v>
      </c>
      <c r="C93" s="15">
        <v>18920</v>
      </c>
      <c r="D93" s="11"/>
      <c r="E93" s="11"/>
      <c r="G93" s="20"/>
      <c r="H93" s="16"/>
      <c r="I93" s="15"/>
      <c r="J93" s="15"/>
      <c r="K93" s="15"/>
      <c r="L93" s="15"/>
      <c r="M93" s="15"/>
      <c r="O93" s="32"/>
    </row>
    <row r="94" spans="1:15">
      <c r="A94" s="12"/>
      <c r="B94" s="157">
        <f t="shared" ca="1" si="1"/>
        <v>41091</v>
      </c>
      <c r="C94" s="15">
        <v>17590</v>
      </c>
      <c r="D94" s="11"/>
      <c r="E94" s="11"/>
      <c r="G94" s="20"/>
      <c r="H94" s="16"/>
      <c r="I94" s="15"/>
      <c r="J94" s="15"/>
      <c r="K94" s="15"/>
      <c r="L94" s="15"/>
      <c r="M94" s="15"/>
      <c r="O94" s="32"/>
    </row>
    <row r="95" spans="1:15">
      <c r="A95" s="12"/>
      <c r="B95" s="157">
        <f t="shared" ca="1" si="1"/>
        <v>41122</v>
      </c>
      <c r="C95" s="15">
        <v>19840</v>
      </c>
      <c r="D95" s="11"/>
      <c r="E95" s="11"/>
      <c r="G95" s="20"/>
      <c r="H95" s="16"/>
      <c r="I95" s="15"/>
      <c r="J95" s="15"/>
      <c r="K95" s="15"/>
      <c r="L95" s="15"/>
      <c r="M95" s="15"/>
      <c r="O95" s="32"/>
    </row>
    <row r="96" spans="1:15">
      <c r="A96" s="12"/>
      <c r="B96" s="157">
        <f t="shared" ca="1" si="1"/>
        <v>41153</v>
      </c>
      <c r="C96" s="15">
        <v>17090</v>
      </c>
      <c r="D96" s="11"/>
      <c r="E96" s="11"/>
      <c r="G96" s="20"/>
      <c r="H96" s="16"/>
      <c r="I96" s="15"/>
      <c r="J96" s="15"/>
      <c r="K96" s="15"/>
      <c r="L96" s="15"/>
      <c r="M96" s="15"/>
      <c r="O96" s="32"/>
    </row>
    <row r="97" spans="1:15">
      <c r="A97" s="12"/>
      <c r="B97" s="157">
        <f t="shared" ca="1" si="1"/>
        <v>41183</v>
      </c>
      <c r="C97" s="15">
        <v>19430</v>
      </c>
      <c r="D97" s="11"/>
      <c r="E97" s="11"/>
      <c r="G97" s="20"/>
      <c r="H97" s="16"/>
      <c r="I97" s="15"/>
      <c r="J97" s="15"/>
      <c r="K97" s="15"/>
      <c r="L97" s="15"/>
      <c r="M97" s="15"/>
      <c r="O97" s="32"/>
    </row>
    <row r="98" spans="1:15">
      <c r="A98" s="12"/>
      <c r="B98" s="157">
        <f t="shared" ca="1" si="1"/>
        <v>41214</v>
      </c>
      <c r="C98" s="15">
        <v>21130</v>
      </c>
      <c r="D98" s="11"/>
      <c r="E98" s="11"/>
      <c r="G98" s="20"/>
      <c r="H98" s="16"/>
      <c r="I98" s="15"/>
      <c r="J98" s="15"/>
      <c r="K98" s="15"/>
      <c r="L98" s="15"/>
      <c r="M98" s="15"/>
      <c r="O98" s="32"/>
    </row>
    <row r="99" spans="1:15">
      <c r="A99" s="12"/>
      <c r="B99" s="157">
        <f t="shared" ca="1" si="1"/>
        <v>41244</v>
      </c>
      <c r="C99" s="15">
        <v>18860</v>
      </c>
      <c r="D99" s="11"/>
      <c r="E99" s="11"/>
      <c r="G99" s="20"/>
      <c r="H99" s="16"/>
      <c r="I99" s="15"/>
      <c r="J99" s="15"/>
      <c r="K99" s="15"/>
      <c r="L99" s="15"/>
      <c r="M99" s="15"/>
      <c r="O99" s="32"/>
    </row>
    <row r="100" spans="1:15">
      <c r="A100" s="12"/>
      <c r="B100" s="157">
        <f t="shared" ca="1" si="1"/>
        <v>41275</v>
      </c>
      <c r="C100" s="15">
        <v>15090</v>
      </c>
      <c r="D100" s="11"/>
      <c r="E100" s="11"/>
      <c r="G100" s="20"/>
      <c r="H100" s="16"/>
      <c r="I100" s="15"/>
      <c r="J100" s="15"/>
      <c r="K100" s="15"/>
      <c r="L100" s="15"/>
      <c r="M100" s="15"/>
      <c r="O100" s="32"/>
    </row>
    <row r="101" spans="1:15">
      <c r="A101" s="12"/>
      <c r="B101" s="157">
        <f t="shared" ca="1" si="1"/>
        <v>41306</v>
      </c>
      <c r="C101" s="15">
        <v>15000</v>
      </c>
      <c r="D101" s="11"/>
      <c r="E101" s="11"/>
      <c r="G101" s="20"/>
      <c r="H101" s="16"/>
      <c r="I101" s="15"/>
      <c r="J101" s="15"/>
      <c r="K101" s="15"/>
      <c r="L101" s="15"/>
      <c r="M101" s="15"/>
      <c r="O101" s="32"/>
    </row>
    <row r="102" spans="1:15">
      <c r="A102" s="12"/>
      <c r="B102" s="157">
        <f t="shared" ca="1" si="1"/>
        <v>41334</v>
      </c>
      <c r="C102" s="15">
        <v>18230</v>
      </c>
      <c r="D102" s="11"/>
      <c r="E102" s="11"/>
      <c r="G102" s="20"/>
      <c r="H102" s="16"/>
      <c r="I102" s="15"/>
      <c r="J102" s="15"/>
      <c r="K102" s="15"/>
      <c r="L102" s="15"/>
      <c r="M102" s="15"/>
      <c r="O102" s="32"/>
    </row>
    <row r="103" spans="1:15">
      <c r="A103" s="12"/>
      <c r="B103" s="157">
        <f t="shared" ca="1" si="1"/>
        <v>41365</v>
      </c>
      <c r="C103" s="15">
        <v>17270</v>
      </c>
      <c r="D103" s="11"/>
      <c r="E103" s="11"/>
      <c r="G103" s="20"/>
      <c r="H103" s="16"/>
      <c r="I103" s="15"/>
      <c r="J103" s="15"/>
      <c r="K103" s="15"/>
      <c r="L103" s="15"/>
      <c r="M103" s="15"/>
      <c r="O103" s="32"/>
    </row>
    <row r="104" spans="1:15">
      <c r="A104" s="12"/>
      <c r="B104" s="157">
        <f t="shared" ca="1" si="1"/>
        <v>41395</v>
      </c>
      <c r="C104" s="15">
        <v>21970</v>
      </c>
      <c r="D104" s="11"/>
      <c r="E104" s="11"/>
      <c r="G104" s="20"/>
      <c r="H104" s="16"/>
      <c r="I104" s="15"/>
      <c r="J104" s="15"/>
      <c r="K104" s="15"/>
      <c r="L104" s="15"/>
      <c r="M104" s="15"/>
      <c r="O104" s="32"/>
    </row>
    <row r="105" spans="1:15">
      <c r="A105" s="12"/>
      <c r="B105" s="157">
        <f t="shared" ca="1" si="1"/>
        <v>41426</v>
      </c>
      <c r="C105" s="15">
        <v>22770</v>
      </c>
      <c r="D105" s="11"/>
      <c r="E105" s="11"/>
      <c r="G105" s="20"/>
      <c r="H105" s="16"/>
      <c r="I105" s="15"/>
      <c r="J105" s="15"/>
      <c r="K105" s="15"/>
      <c r="L105" s="15"/>
      <c r="M105" s="15"/>
      <c r="O105" s="32"/>
    </row>
    <row r="106" spans="1:15">
      <c r="A106" s="12"/>
      <c r="B106" s="157">
        <f t="shared" ca="1" si="1"/>
        <v>41456</v>
      </c>
      <c r="C106" s="15">
        <v>23000</v>
      </c>
      <c r="D106" s="11"/>
      <c r="E106" s="11"/>
      <c r="G106" s="20"/>
      <c r="H106" s="16"/>
      <c r="I106" s="15"/>
      <c r="J106" s="15"/>
      <c r="K106" s="15"/>
      <c r="L106" s="15"/>
      <c r="M106" s="15"/>
      <c r="O106" s="32"/>
    </row>
    <row r="107" spans="1:15">
      <c r="A107" s="12"/>
      <c r="B107" s="157">
        <f t="shared" ca="1" si="1"/>
        <v>41487</v>
      </c>
      <c r="C107" s="15">
        <v>25360</v>
      </c>
      <c r="D107" s="11"/>
      <c r="E107" s="11"/>
      <c r="G107" s="20"/>
      <c r="H107" s="16"/>
      <c r="I107" s="15"/>
      <c r="J107" s="15"/>
      <c r="K107" s="15"/>
      <c r="L107" s="15"/>
      <c r="M107" s="15"/>
      <c r="O107" s="32"/>
    </row>
    <row r="108" spans="1:15">
      <c r="A108" s="12"/>
      <c r="B108" s="157">
        <f t="shared" ca="1" si="1"/>
        <v>41518</v>
      </c>
      <c r="C108" s="15">
        <v>22400</v>
      </c>
      <c r="D108" s="11"/>
      <c r="E108" s="11"/>
      <c r="G108" s="20"/>
      <c r="H108" s="16"/>
      <c r="I108" s="15"/>
      <c r="J108" s="15"/>
      <c r="K108" s="15"/>
      <c r="L108" s="15"/>
      <c r="M108" s="15"/>
      <c r="O108" s="32"/>
    </row>
    <row r="109" spans="1:15">
      <c r="A109" s="12"/>
      <c r="B109" s="157">
        <f t="shared" ca="1" si="1"/>
        <v>41548</v>
      </c>
      <c r="C109" s="15">
        <v>25510</v>
      </c>
      <c r="D109" s="11"/>
      <c r="E109" s="11"/>
      <c r="G109" s="20"/>
      <c r="H109" s="16"/>
      <c r="I109" s="15"/>
      <c r="J109" s="15"/>
      <c r="K109" s="15"/>
      <c r="L109" s="15"/>
      <c r="M109" s="15"/>
      <c r="O109" s="32"/>
    </row>
    <row r="110" spans="1:15">
      <c r="A110" s="12"/>
      <c r="B110" s="157">
        <f t="shared" ca="1" si="1"/>
        <v>41579</v>
      </c>
      <c r="C110" s="15">
        <v>25610</v>
      </c>
      <c r="D110" s="11"/>
      <c r="E110" s="11"/>
      <c r="G110" s="20"/>
      <c r="H110" s="16"/>
      <c r="I110" s="15"/>
      <c r="J110" s="15"/>
      <c r="K110" s="15"/>
      <c r="L110" s="15"/>
      <c r="M110" s="15"/>
      <c r="O110" s="32"/>
    </row>
    <row r="111" spans="1:15">
      <c r="A111" s="12"/>
      <c r="B111" s="157">
        <f t="shared" ca="1" si="1"/>
        <v>41609</v>
      </c>
      <c r="C111" s="15">
        <v>26000</v>
      </c>
      <c r="D111" s="11"/>
      <c r="E111" s="11"/>
      <c r="G111" s="20"/>
      <c r="H111" s="16"/>
      <c r="I111" s="15"/>
      <c r="J111" s="15"/>
      <c r="K111" s="15"/>
      <c r="L111" s="15"/>
      <c r="M111" s="15"/>
      <c r="O111" s="32"/>
    </row>
    <row r="112" spans="1:15">
      <c r="A112" s="12"/>
      <c r="B112" s="157">
        <f t="shared" ca="1" si="1"/>
        <v>41640</v>
      </c>
      <c r="C112" s="15">
        <v>21090</v>
      </c>
      <c r="D112" s="11"/>
      <c r="E112" s="11"/>
      <c r="G112" s="20"/>
      <c r="H112" s="16"/>
      <c r="I112" s="15"/>
      <c r="J112" s="15"/>
      <c r="K112" s="15"/>
      <c r="L112" s="15"/>
      <c r="M112" s="15"/>
      <c r="O112" s="32"/>
    </row>
    <row r="113" spans="1:15">
      <c r="A113" s="12"/>
      <c r="B113" s="157">
        <f t="shared" ca="1" si="1"/>
        <v>41671</v>
      </c>
      <c r="C113" s="15">
        <v>21430</v>
      </c>
      <c r="D113" s="11"/>
      <c r="E113" s="11"/>
      <c r="G113" s="20"/>
      <c r="H113" s="16"/>
      <c r="I113" s="15"/>
      <c r="J113" s="15"/>
      <c r="K113" s="15"/>
      <c r="L113" s="15"/>
      <c r="M113" s="15"/>
      <c r="O113" s="32"/>
    </row>
    <row r="114" spans="1:15">
      <c r="A114" s="12"/>
      <c r="B114" s="157">
        <f t="shared" ca="1" si="1"/>
        <v>41699</v>
      </c>
      <c r="C114" s="15">
        <v>23290</v>
      </c>
      <c r="D114" s="11"/>
      <c r="E114" s="11"/>
      <c r="G114" s="20"/>
      <c r="H114" s="16"/>
      <c r="I114" s="15"/>
      <c r="J114" s="15"/>
      <c r="K114" s="15"/>
      <c r="L114" s="15"/>
      <c r="M114" s="15"/>
      <c r="O114" s="32"/>
    </row>
    <row r="115" spans="1:15">
      <c r="A115" s="12"/>
      <c r="B115" s="157">
        <f t="shared" ca="1" si="1"/>
        <v>41730</v>
      </c>
      <c r="C115" s="15">
        <v>23630</v>
      </c>
      <c r="D115" s="11"/>
      <c r="E115" s="11"/>
      <c r="G115" s="20"/>
      <c r="H115" s="16"/>
      <c r="I115" s="15"/>
      <c r="J115" s="15"/>
      <c r="K115" s="15"/>
      <c r="L115" s="15"/>
      <c r="M115" s="15"/>
      <c r="O115" s="32"/>
    </row>
    <row r="116" spans="1:15">
      <c r="A116" s="12"/>
      <c r="B116" s="157">
        <f t="shared" ca="1" si="1"/>
        <v>41760</v>
      </c>
      <c r="C116" s="15">
        <v>25860</v>
      </c>
      <c r="D116" s="11"/>
      <c r="E116" s="11"/>
      <c r="G116" s="20"/>
      <c r="H116" s="16"/>
      <c r="I116" s="15"/>
      <c r="J116" s="15"/>
      <c r="K116" s="15"/>
      <c r="L116" s="15"/>
      <c r="M116" s="15"/>
      <c r="O116" s="32"/>
    </row>
    <row r="117" spans="1:15">
      <c r="A117" s="12"/>
      <c r="B117" s="157">
        <f t="shared" ca="1" si="1"/>
        <v>41791</v>
      </c>
      <c r="C117" s="15">
        <v>27840</v>
      </c>
      <c r="D117" s="11"/>
      <c r="E117" s="11"/>
      <c r="G117" s="20"/>
      <c r="H117" s="16"/>
      <c r="I117" s="15"/>
      <c r="J117" s="15"/>
      <c r="K117" s="15"/>
      <c r="L117" s="15"/>
      <c r="M117" s="15"/>
      <c r="O117" s="32"/>
    </row>
    <row r="118" spans="1:15">
      <c r="A118" s="12"/>
      <c r="B118" s="157">
        <f t="shared" ca="1" si="1"/>
        <v>41821</v>
      </c>
      <c r="C118" s="15">
        <v>27570</v>
      </c>
      <c r="D118" s="11"/>
      <c r="E118" s="11"/>
      <c r="G118" s="20"/>
      <c r="H118" s="16"/>
      <c r="I118" s="15"/>
      <c r="J118" s="15"/>
      <c r="K118" s="15"/>
      <c r="L118" s="15"/>
      <c r="M118" s="15"/>
      <c r="O118" s="32"/>
    </row>
    <row r="119" spans="1:15">
      <c r="A119" s="12"/>
      <c r="B119" s="157">
        <f t="shared" ca="1" si="1"/>
        <v>41852</v>
      </c>
      <c r="C119" s="15">
        <v>25810</v>
      </c>
      <c r="D119" s="11"/>
      <c r="E119" s="11"/>
      <c r="G119" s="20"/>
      <c r="H119" s="16"/>
      <c r="I119" s="15"/>
      <c r="J119" s="15"/>
      <c r="K119" s="15"/>
      <c r="L119" s="15"/>
      <c r="M119" s="15"/>
      <c r="O119" s="32"/>
    </row>
    <row r="120" spans="1:15">
      <c r="A120" s="12"/>
      <c r="B120" s="157">
        <f t="shared" ca="1" si="1"/>
        <v>41883</v>
      </c>
      <c r="C120" s="15">
        <v>25050</v>
      </c>
      <c r="D120" s="11"/>
      <c r="E120" s="11"/>
      <c r="G120" s="20"/>
      <c r="H120" s="16"/>
      <c r="I120" s="15"/>
      <c r="J120" s="15"/>
      <c r="K120" s="15"/>
      <c r="L120" s="15"/>
      <c r="M120" s="15"/>
      <c r="O120" s="32"/>
    </row>
    <row r="121" spans="1:15">
      <c r="A121" s="12"/>
      <c r="B121" s="157">
        <f t="shared" ca="1" si="1"/>
        <v>41913</v>
      </c>
      <c r="C121" s="15">
        <v>31990</v>
      </c>
      <c r="D121" s="11"/>
      <c r="E121" s="11"/>
      <c r="G121" s="20"/>
      <c r="H121" s="16"/>
      <c r="I121" s="15"/>
      <c r="J121" s="15"/>
      <c r="K121" s="15"/>
      <c r="L121" s="15"/>
      <c r="M121" s="15"/>
      <c r="O121" s="32"/>
    </row>
    <row r="122" spans="1:15">
      <c r="A122" s="12"/>
      <c r="B122" s="157">
        <f t="shared" ca="1" si="1"/>
        <v>41944</v>
      </c>
      <c r="C122" s="15">
        <v>27900</v>
      </c>
      <c r="D122" s="11"/>
      <c r="E122" s="11"/>
      <c r="G122" s="20"/>
      <c r="H122" s="16"/>
      <c r="I122" s="15"/>
      <c r="J122" s="15"/>
      <c r="K122" s="15"/>
      <c r="L122" s="15"/>
      <c r="M122" s="15"/>
      <c r="O122" s="32"/>
    </row>
    <row r="123" spans="1:15">
      <c r="A123" s="12"/>
      <c r="B123" s="157">
        <f t="shared" ca="1" si="1"/>
        <v>41974</v>
      </c>
      <c r="C123" s="15">
        <v>28820</v>
      </c>
      <c r="D123" s="11"/>
      <c r="E123" s="11"/>
      <c r="G123" s="20"/>
      <c r="H123" s="16"/>
      <c r="I123" s="15"/>
      <c r="J123" s="15"/>
      <c r="K123" s="15"/>
      <c r="L123" s="15"/>
      <c r="M123" s="15"/>
      <c r="O123" s="32"/>
    </row>
    <row r="124" spans="1:15">
      <c r="A124" s="12"/>
      <c r="B124" s="157">
        <f t="shared" ca="1" si="1"/>
        <v>42005</v>
      </c>
      <c r="C124" s="15">
        <v>18520</v>
      </c>
      <c r="D124" s="11"/>
      <c r="E124" s="11"/>
      <c r="G124" s="20"/>
      <c r="H124" s="16"/>
      <c r="I124" s="15"/>
      <c r="J124" s="15"/>
      <c r="K124" s="15"/>
      <c r="L124" s="15"/>
      <c r="M124" s="15"/>
      <c r="O124" s="32"/>
    </row>
    <row r="125" spans="1:15">
      <c r="A125" s="12"/>
      <c r="B125" s="157">
        <f t="shared" ca="1" si="1"/>
        <v>42036</v>
      </c>
      <c r="C125" s="15">
        <v>18400</v>
      </c>
      <c r="D125" s="11"/>
      <c r="E125" s="11"/>
      <c r="G125" s="20"/>
      <c r="H125" s="16"/>
      <c r="I125" s="15"/>
      <c r="J125" s="15"/>
      <c r="K125" s="15"/>
      <c r="L125" s="15"/>
      <c r="M125" s="15"/>
      <c r="O125" s="32"/>
    </row>
    <row r="126" spans="1:15">
      <c r="A126" s="12"/>
      <c r="B126" s="157">
        <f t="shared" ca="1" si="1"/>
        <v>42064</v>
      </c>
      <c r="C126" s="15">
        <v>22440</v>
      </c>
      <c r="D126" s="11"/>
      <c r="E126" s="11"/>
      <c r="G126" s="20"/>
      <c r="H126" s="16"/>
      <c r="I126" s="15"/>
      <c r="J126" s="15"/>
      <c r="K126" s="15"/>
      <c r="L126" s="15"/>
      <c r="M126" s="15"/>
      <c r="O126" s="32"/>
    </row>
    <row r="127" spans="1:15">
      <c r="A127" s="12"/>
      <c r="B127" s="157">
        <f t="shared" ca="1" si="1"/>
        <v>42095</v>
      </c>
      <c r="C127" s="15">
        <v>22460</v>
      </c>
      <c r="D127" s="11"/>
      <c r="E127" s="11"/>
      <c r="G127" s="20"/>
      <c r="H127" s="16"/>
      <c r="I127" s="15"/>
      <c r="J127" s="15"/>
      <c r="K127" s="15"/>
      <c r="L127" s="15"/>
      <c r="M127" s="15"/>
      <c r="O127" s="32"/>
    </row>
    <row r="128" spans="1:15">
      <c r="A128" s="12"/>
      <c r="B128" s="157">
        <f t="shared" ca="1" si="1"/>
        <v>42125</v>
      </c>
      <c r="C128" s="15">
        <v>22570</v>
      </c>
      <c r="D128" s="11"/>
      <c r="E128" s="11"/>
      <c r="G128" s="20"/>
      <c r="H128" s="16"/>
      <c r="I128" s="15"/>
      <c r="J128" s="15"/>
      <c r="K128" s="15"/>
      <c r="L128" s="15"/>
      <c r="M128" s="15"/>
      <c r="O128" s="32"/>
    </row>
    <row r="129" spans="1:15">
      <c r="A129" s="12"/>
      <c r="B129" s="157">
        <f t="shared" ca="1" si="1"/>
        <v>42156</v>
      </c>
      <c r="C129" s="15">
        <v>27770</v>
      </c>
      <c r="D129" s="11"/>
      <c r="E129" s="11"/>
      <c r="G129" s="20"/>
      <c r="H129" s="16"/>
      <c r="I129" s="15"/>
      <c r="J129" s="25"/>
      <c r="K129" s="15"/>
      <c r="L129" s="15"/>
      <c r="M129" s="15"/>
      <c r="O129" s="32"/>
    </row>
    <row r="130" spans="1:15">
      <c r="A130" s="12"/>
      <c r="B130" s="157">
        <f t="shared" ca="1" si="1"/>
        <v>42186</v>
      </c>
      <c r="C130" s="15">
        <v>28920</v>
      </c>
      <c r="D130" s="11"/>
      <c r="E130" s="11"/>
      <c r="G130" s="20"/>
      <c r="H130" s="16"/>
      <c r="I130" s="15"/>
      <c r="J130" s="25"/>
      <c r="K130" s="15"/>
      <c r="L130" s="15"/>
      <c r="M130" s="15"/>
      <c r="O130" s="32"/>
    </row>
    <row r="131" spans="1:15">
      <c r="A131" s="12"/>
      <c r="B131" s="157">
        <f t="shared" ca="1" si="1"/>
        <v>42217</v>
      </c>
      <c r="C131" s="15">
        <v>25870</v>
      </c>
      <c r="D131" s="11"/>
      <c r="E131" s="11"/>
      <c r="G131" s="20"/>
      <c r="H131" s="16"/>
      <c r="I131" s="15"/>
      <c r="J131" s="25"/>
      <c r="K131" s="15"/>
      <c r="L131" s="15"/>
      <c r="M131" s="15"/>
      <c r="O131" s="32"/>
    </row>
    <row r="132" spans="1:15">
      <c r="A132" s="12"/>
      <c r="B132" s="157">
        <f t="shared" ca="1" si="1"/>
        <v>42248</v>
      </c>
      <c r="C132" s="15">
        <v>26960</v>
      </c>
      <c r="D132" s="11"/>
      <c r="E132" s="11"/>
      <c r="G132" s="20"/>
      <c r="H132" s="16"/>
      <c r="I132" s="15"/>
      <c r="J132" s="25"/>
      <c r="K132" s="15"/>
      <c r="L132" s="15"/>
      <c r="M132" s="15"/>
      <c r="O132" s="32"/>
    </row>
    <row r="133" spans="1:15">
      <c r="A133" s="12"/>
      <c r="B133" s="157">
        <f t="shared" ca="1" si="1"/>
        <v>42278</v>
      </c>
      <c r="C133" s="15">
        <v>28990</v>
      </c>
      <c r="D133" s="11"/>
      <c r="E133" s="11"/>
      <c r="G133" s="20"/>
      <c r="H133" s="16"/>
      <c r="I133" s="15"/>
      <c r="J133" s="25"/>
      <c r="K133" s="15"/>
      <c r="L133" s="15"/>
      <c r="M133" s="15"/>
      <c r="O133" s="32"/>
    </row>
    <row r="134" spans="1:15">
      <c r="A134" s="12"/>
      <c r="B134" s="157">
        <f t="shared" ca="1" si="1"/>
        <v>42309</v>
      </c>
      <c r="C134" s="15">
        <v>26770</v>
      </c>
      <c r="D134" s="11"/>
      <c r="E134" s="11"/>
      <c r="G134" s="20"/>
      <c r="H134" s="16"/>
      <c r="I134" s="15"/>
      <c r="J134" s="25"/>
      <c r="K134" s="15"/>
      <c r="L134" s="15"/>
      <c r="M134" s="15"/>
      <c r="O134" s="32"/>
    </row>
    <row r="135" spans="1:15">
      <c r="A135" s="12"/>
      <c r="B135" s="157">
        <f t="shared" ca="1" si="1"/>
        <v>42339</v>
      </c>
      <c r="C135" s="15">
        <v>28520</v>
      </c>
      <c r="D135" s="11"/>
      <c r="E135" s="11"/>
      <c r="G135" s="20"/>
      <c r="H135" s="16"/>
      <c r="I135" s="15"/>
      <c r="J135" s="25"/>
      <c r="K135" s="15"/>
      <c r="L135" s="15"/>
      <c r="M135" s="15"/>
      <c r="O135" s="32"/>
    </row>
    <row r="136" spans="1:15">
      <c r="A136" s="12"/>
      <c r="B136" s="157">
        <f t="shared" ca="1" si="1"/>
        <v>42370</v>
      </c>
      <c r="C136" s="15">
        <v>20490</v>
      </c>
      <c r="D136" s="11"/>
      <c r="E136" s="11"/>
      <c r="G136" s="20"/>
      <c r="H136" s="16"/>
      <c r="I136" s="15"/>
      <c r="J136" s="25"/>
      <c r="K136" s="15"/>
      <c r="L136" s="15"/>
      <c r="M136" s="15"/>
      <c r="O136" s="32"/>
    </row>
    <row r="137" spans="1:15">
      <c r="A137" s="12"/>
      <c r="B137" s="157">
        <f t="shared" ref="B137:B211" ca="1" si="2">DATE(YEAR(OFFSET(B137,-1,0)),MONTH(OFFSET(B137,-1,0))+1,1)</f>
        <v>42401</v>
      </c>
      <c r="C137" s="15">
        <v>21120</v>
      </c>
      <c r="D137" s="11"/>
      <c r="E137" s="11"/>
      <c r="G137" s="20"/>
      <c r="H137" s="16"/>
      <c r="I137" s="15"/>
      <c r="J137" s="25"/>
      <c r="K137" s="15"/>
      <c r="L137" s="15"/>
      <c r="M137" s="15"/>
      <c r="O137" s="32"/>
    </row>
    <row r="138" spans="1:15">
      <c r="A138" s="12"/>
      <c r="B138" s="157">
        <f t="shared" ca="1" si="2"/>
        <v>42430</v>
      </c>
      <c r="C138" s="15">
        <v>26620</v>
      </c>
      <c r="D138" s="11"/>
      <c r="E138" s="11"/>
      <c r="G138" s="20"/>
      <c r="H138" s="16"/>
      <c r="I138" s="15"/>
      <c r="J138" s="25"/>
      <c r="K138" s="15"/>
      <c r="L138" s="15"/>
      <c r="M138" s="15"/>
      <c r="O138" s="32"/>
    </row>
    <row r="139" spans="1:15">
      <c r="A139" s="12"/>
      <c r="B139" s="157">
        <f t="shared" ca="1" si="2"/>
        <v>42461</v>
      </c>
      <c r="C139" s="15">
        <v>23990</v>
      </c>
      <c r="D139" s="11"/>
      <c r="E139" s="11"/>
      <c r="G139" s="20"/>
      <c r="H139" s="16"/>
      <c r="I139" s="15"/>
      <c r="J139" s="25"/>
      <c r="K139" s="15"/>
      <c r="L139" s="15"/>
      <c r="M139" s="15"/>
      <c r="O139" s="32"/>
    </row>
    <row r="140" spans="1:15">
      <c r="A140" s="12"/>
      <c r="B140" s="157">
        <f t="shared" ca="1" si="2"/>
        <v>42491</v>
      </c>
      <c r="C140" s="15">
        <v>26190</v>
      </c>
      <c r="D140" s="11"/>
      <c r="E140" s="11"/>
      <c r="G140" s="20"/>
      <c r="H140" s="16"/>
      <c r="I140" s="15"/>
      <c r="J140" s="25"/>
      <c r="K140" s="15"/>
      <c r="L140" s="15"/>
      <c r="M140" s="15"/>
      <c r="O140" s="32"/>
    </row>
    <row r="141" spans="1:15">
      <c r="A141" s="12"/>
      <c r="B141" s="157">
        <f t="shared" ca="1" si="2"/>
        <v>42522</v>
      </c>
      <c r="C141" s="15">
        <v>32590</v>
      </c>
      <c r="D141" s="11"/>
      <c r="E141" s="11"/>
      <c r="G141" s="20"/>
      <c r="H141" s="16"/>
      <c r="I141" s="15"/>
      <c r="J141" s="25"/>
      <c r="K141" s="15"/>
      <c r="L141" s="15"/>
      <c r="M141" s="15"/>
      <c r="O141" s="32"/>
    </row>
    <row r="142" spans="1:15">
      <c r="A142" s="12"/>
      <c r="B142" s="157">
        <f t="shared" ca="1" si="2"/>
        <v>42552</v>
      </c>
      <c r="C142" s="15">
        <v>28820</v>
      </c>
      <c r="D142" s="11"/>
      <c r="E142" s="11"/>
      <c r="G142" s="20"/>
      <c r="H142" s="16"/>
      <c r="I142" s="15"/>
      <c r="J142" s="25"/>
      <c r="K142" s="15"/>
      <c r="L142" s="15"/>
      <c r="M142" s="15"/>
      <c r="O142" s="32"/>
    </row>
    <row r="143" spans="1:15">
      <c r="A143" s="12"/>
      <c r="B143" s="157">
        <f t="shared" ca="1" si="2"/>
        <v>42583</v>
      </c>
      <c r="C143" s="15">
        <v>30540</v>
      </c>
      <c r="D143" s="11"/>
      <c r="E143" s="11"/>
      <c r="G143" s="20"/>
      <c r="H143" s="16"/>
      <c r="I143" s="15"/>
      <c r="J143" s="25"/>
      <c r="K143" s="15"/>
      <c r="L143" s="15"/>
      <c r="M143" s="15"/>
      <c r="O143" s="32"/>
    </row>
    <row r="144" spans="1:15">
      <c r="A144" s="12"/>
      <c r="B144" s="157">
        <f t="shared" ca="1" si="2"/>
        <v>42614</v>
      </c>
      <c r="C144" s="15">
        <v>30380</v>
      </c>
      <c r="D144" s="11"/>
      <c r="E144" s="11"/>
      <c r="G144" s="20"/>
      <c r="H144" s="16"/>
      <c r="I144" s="15"/>
      <c r="J144" s="25"/>
      <c r="K144" s="15"/>
      <c r="L144" s="15"/>
      <c r="M144" s="15"/>
      <c r="O144" s="32"/>
    </row>
    <row r="145" spans="1:15">
      <c r="A145" s="12"/>
      <c r="B145" s="157">
        <f t="shared" ca="1" si="2"/>
        <v>42644</v>
      </c>
      <c r="C145" s="15">
        <v>27820</v>
      </c>
      <c r="D145" s="11"/>
      <c r="E145" s="11"/>
      <c r="G145" s="20"/>
      <c r="H145" s="16"/>
      <c r="I145" s="15"/>
      <c r="J145" s="15"/>
      <c r="K145" s="15"/>
      <c r="L145" s="15"/>
      <c r="M145" s="15"/>
      <c r="O145" s="32"/>
    </row>
    <row r="146" spans="1:15">
      <c r="A146" s="12"/>
      <c r="B146" s="157">
        <f t="shared" ca="1" si="2"/>
        <v>42675</v>
      </c>
      <c r="C146" s="15">
        <v>29030</v>
      </c>
      <c r="D146" s="11"/>
      <c r="E146" s="11"/>
      <c r="G146" s="20"/>
      <c r="H146" s="16"/>
      <c r="I146" s="15"/>
      <c r="J146" s="15"/>
      <c r="K146" s="15"/>
      <c r="L146" s="15"/>
      <c r="M146" s="15"/>
      <c r="O146" s="32"/>
    </row>
    <row r="147" spans="1:15">
      <c r="A147" s="12"/>
      <c r="B147" s="157">
        <f t="shared" ca="1" si="2"/>
        <v>42705</v>
      </c>
      <c r="C147" s="15">
        <v>30910</v>
      </c>
      <c r="D147" s="11"/>
      <c r="E147" s="11"/>
      <c r="G147" s="20"/>
      <c r="H147" s="16"/>
      <c r="I147" s="15"/>
      <c r="J147" s="15"/>
      <c r="K147" s="15"/>
      <c r="L147" s="15"/>
      <c r="M147" s="15"/>
      <c r="O147" s="32"/>
    </row>
    <row r="148" spans="1:15">
      <c r="A148" s="12"/>
      <c r="B148" s="157">
        <f t="shared" ca="1" si="2"/>
        <v>42736</v>
      </c>
      <c r="C148" s="15">
        <v>22010</v>
      </c>
      <c r="D148" s="11"/>
      <c r="E148" s="11"/>
      <c r="G148" s="20"/>
      <c r="H148" s="16"/>
      <c r="I148" s="15"/>
      <c r="J148" s="15"/>
      <c r="K148" s="15"/>
      <c r="L148" s="15"/>
      <c r="M148" s="15"/>
      <c r="O148" s="32"/>
    </row>
    <row r="149" spans="1:15">
      <c r="A149" s="12"/>
      <c r="B149" s="157">
        <f t="shared" ca="1" si="2"/>
        <v>42767</v>
      </c>
      <c r="C149" s="15">
        <v>23430</v>
      </c>
      <c r="D149" s="11"/>
      <c r="E149" s="11"/>
      <c r="G149" s="20"/>
      <c r="H149" s="16"/>
      <c r="I149" s="15"/>
      <c r="J149" s="15"/>
      <c r="K149" s="15"/>
      <c r="L149" s="15"/>
      <c r="M149" s="15"/>
      <c r="O149" s="32"/>
    </row>
    <row r="150" spans="1:15">
      <c r="A150" s="12"/>
      <c r="B150" s="157">
        <f t="shared" ca="1" si="2"/>
        <v>42795</v>
      </c>
      <c r="C150" s="15">
        <v>30020</v>
      </c>
      <c r="D150" s="11"/>
      <c r="E150" s="11"/>
      <c r="G150" s="20"/>
      <c r="H150" s="16"/>
      <c r="I150" s="15"/>
      <c r="J150" s="15"/>
      <c r="K150" s="15"/>
      <c r="L150" s="15"/>
      <c r="M150" s="15"/>
      <c r="O150" s="32"/>
    </row>
    <row r="151" spans="1:15">
      <c r="A151" s="12"/>
      <c r="B151" s="157">
        <f t="shared" ca="1" si="2"/>
        <v>42826</v>
      </c>
      <c r="C151" s="15">
        <v>24630</v>
      </c>
      <c r="D151" s="11"/>
      <c r="E151" s="11"/>
      <c r="G151" s="20"/>
      <c r="H151" s="16"/>
      <c r="I151" s="15"/>
      <c r="J151" s="15"/>
      <c r="K151" s="15"/>
      <c r="L151" s="15"/>
      <c r="M151" s="15"/>
      <c r="O151" s="32"/>
    </row>
    <row r="152" spans="1:15">
      <c r="A152" s="12"/>
      <c r="B152" s="157">
        <f t="shared" ca="1" si="2"/>
        <v>42856</v>
      </c>
      <c r="C152" s="15">
        <v>28530</v>
      </c>
      <c r="D152" s="11"/>
      <c r="E152" s="11"/>
      <c r="G152" s="20"/>
      <c r="H152" s="16"/>
      <c r="I152" s="15"/>
      <c r="J152" s="15"/>
      <c r="K152" s="15"/>
      <c r="L152" s="15"/>
      <c r="M152" s="15"/>
      <c r="O152" s="32"/>
    </row>
    <row r="153" spans="1:15">
      <c r="A153" s="12"/>
      <c r="B153" s="157">
        <f t="shared" ca="1" si="2"/>
        <v>42887</v>
      </c>
      <c r="C153" s="15">
        <v>34380</v>
      </c>
      <c r="D153" s="11"/>
      <c r="E153" s="11"/>
      <c r="G153" s="20"/>
      <c r="H153" s="16"/>
      <c r="I153" s="15"/>
      <c r="J153" s="15"/>
      <c r="K153" s="15"/>
      <c r="L153" s="15"/>
      <c r="M153" s="15"/>
      <c r="O153" s="32"/>
    </row>
    <row r="154" spans="1:15">
      <c r="A154" s="12"/>
      <c r="B154" s="157">
        <f t="shared" ca="1" si="2"/>
        <v>42917</v>
      </c>
      <c r="C154" s="15">
        <v>29680</v>
      </c>
      <c r="D154" s="11"/>
      <c r="E154" s="11"/>
      <c r="G154" s="20"/>
      <c r="H154" s="16"/>
      <c r="I154" s="15"/>
      <c r="J154" s="15"/>
      <c r="K154" s="15"/>
      <c r="L154" s="15"/>
      <c r="M154" s="15"/>
      <c r="O154" s="32"/>
    </row>
    <row r="155" spans="1:15">
      <c r="A155" s="12"/>
      <c r="B155" s="157">
        <f t="shared" ca="1" si="2"/>
        <v>42948</v>
      </c>
      <c r="C155" s="15">
        <v>33070</v>
      </c>
      <c r="D155" s="11"/>
      <c r="E155" s="11"/>
      <c r="G155" s="20"/>
      <c r="H155" s="16"/>
      <c r="I155" s="15"/>
      <c r="J155" s="15"/>
      <c r="K155" s="15"/>
      <c r="L155" s="15"/>
      <c r="M155" s="15"/>
      <c r="O155" s="32"/>
    </row>
    <row r="156" spans="1:15">
      <c r="A156" s="12"/>
      <c r="B156" s="157">
        <f t="shared" ca="1" si="2"/>
        <v>42979</v>
      </c>
      <c r="C156" s="15">
        <v>29330</v>
      </c>
      <c r="D156" s="11"/>
      <c r="E156" s="11"/>
      <c r="G156" s="20"/>
      <c r="H156" s="16"/>
      <c r="I156" s="15"/>
      <c r="J156" s="15"/>
      <c r="K156" s="15"/>
      <c r="L156" s="15"/>
      <c r="M156" s="15"/>
      <c r="O156" s="32"/>
    </row>
    <row r="157" spans="1:15">
      <c r="A157" s="12"/>
      <c r="B157" s="157">
        <f t="shared" ca="1" si="2"/>
        <v>43009</v>
      </c>
      <c r="C157" s="15">
        <v>29590</v>
      </c>
      <c r="D157" s="11"/>
      <c r="E157" s="11"/>
      <c r="G157" s="20"/>
      <c r="H157" s="16"/>
      <c r="I157" s="15"/>
      <c r="J157" s="15"/>
      <c r="K157" s="15"/>
      <c r="L157" s="15"/>
      <c r="M157" s="15"/>
      <c r="O157" s="32"/>
    </row>
    <row r="158" spans="1:15">
      <c r="A158" s="12"/>
      <c r="B158" s="157">
        <f t="shared" ca="1" si="2"/>
        <v>43040</v>
      </c>
      <c r="C158" s="15">
        <v>32530</v>
      </c>
      <c r="D158" s="11"/>
      <c r="E158" s="11"/>
      <c r="G158" s="20"/>
      <c r="H158" s="16"/>
      <c r="I158" s="15"/>
      <c r="J158" s="15"/>
      <c r="K158" s="15"/>
      <c r="L158" s="15"/>
      <c r="M158" s="15"/>
      <c r="O158" s="32"/>
    </row>
    <row r="159" spans="1:15">
      <c r="A159" s="12"/>
      <c r="B159" s="157">
        <f t="shared" ca="1" si="2"/>
        <v>43070</v>
      </c>
      <c r="C159" s="15">
        <v>28710</v>
      </c>
      <c r="D159" s="11"/>
      <c r="E159" s="11"/>
      <c r="G159" s="20"/>
      <c r="H159" s="16"/>
      <c r="I159" s="15"/>
      <c r="J159" s="15"/>
      <c r="K159" s="15"/>
      <c r="L159" s="15"/>
      <c r="M159" s="15"/>
      <c r="O159" s="32"/>
    </row>
    <row r="160" spans="1:15">
      <c r="A160" s="12"/>
      <c r="B160" s="157">
        <f t="shared" ca="1" si="2"/>
        <v>43101</v>
      </c>
      <c r="C160" s="15">
        <v>22960</v>
      </c>
      <c r="D160" s="11"/>
      <c r="E160" s="11"/>
      <c r="G160" s="20"/>
      <c r="H160" s="16"/>
      <c r="I160" s="15"/>
      <c r="J160" s="15"/>
      <c r="K160" s="15"/>
      <c r="L160" s="15"/>
      <c r="M160" s="15"/>
      <c r="O160" s="32"/>
    </row>
    <row r="161" spans="1:15">
      <c r="A161" s="12"/>
      <c r="B161" s="157">
        <f t="shared" ca="1" si="2"/>
        <v>43132</v>
      </c>
      <c r="C161" s="15">
        <v>23840</v>
      </c>
      <c r="D161" s="11"/>
      <c r="E161" s="11"/>
      <c r="G161" s="20"/>
      <c r="H161" s="16"/>
      <c r="I161" s="15"/>
      <c r="J161" s="15"/>
      <c r="K161" s="15"/>
      <c r="L161" s="15"/>
      <c r="M161" s="15"/>
      <c r="O161" s="32"/>
    </row>
    <row r="162" spans="1:15">
      <c r="A162" s="12"/>
      <c r="B162" s="157">
        <f t="shared" ca="1" si="2"/>
        <v>43160</v>
      </c>
      <c r="C162" s="15">
        <v>29430</v>
      </c>
      <c r="D162" s="11"/>
      <c r="E162" s="11"/>
      <c r="G162" s="20"/>
      <c r="H162" s="16"/>
      <c r="I162" s="15"/>
      <c r="J162" s="15"/>
      <c r="K162" s="15"/>
      <c r="L162" s="15"/>
      <c r="M162" s="15"/>
      <c r="O162" s="32"/>
    </row>
    <row r="163" spans="1:15">
      <c r="A163" s="12"/>
      <c r="B163" s="157">
        <f t="shared" ca="1" si="2"/>
        <v>43191</v>
      </c>
      <c r="C163" s="15">
        <v>25290</v>
      </c>
      <c r="D163" s="11"/>
      <c r="E163" s="11"/>
      <c r="G163" s="20"/>
      <c r="H163" s="16"/>
      <c r="I163" s="15"/>
      <c r="J163" s="15"/>
      <c r="K163" s="15"/>
      <c r="L163" s="15"/>
      <c r="M163" s="15"/>
      <c r="O163" s="32"/>
    </row>
    <row r="164" spans="1:15">
      <c r="A164" s="12"/>
      <c r="B164" s="157">
        <f t="shared" ca="1" si="2"/>
        <v>43221</v>
      </c>
      <c r="C164" s="15">
        <v>30530</v>
      </c>
      <c r="D164" s="11"/>
      <c r="E164" s="11"/>
      <c r="G164" s="20"/>
      <c r="H164" s="16"/>
      <c r="I164" s="15"/>
      <c r="J164" s="15"/>
      <c r="K164" s="15"/>
      <c r="L164" s="15"/>
      <c r="M164" s="15"/>
      <c r="O164" s="32"/>
    </row>
    <row r="165" spans="1:15">
      <c r="A165" s="12"/>
      <c r="B165" s="157">
        <f t="shared" ca="1" si="2"/>
        <v>43252</v>
      </c>
      <c r="C165" s="15">
        <v>33250</v>
      </c>
      <c r="D165" s="11"/>
      <c r="E165" s="11"/>
      <c r="G165" s="20"/>
      <c r="H165" s="16"/>
      <c r="I165" s="15"/>
      <c r="J165" s="15"/>
      <c r="K165" s="15"/>
      <c r="L165" s="15"/>
      <c r="M165" s="15"/>
      <c r="O165" s="32"/>
    </row>
    <row r="166" spans="1:15">
      <c r="A166" s="12"/>
      <c r="B166" s="157">
        <f t="shared" ca="1" si="2"/>
        <v>43282</v>
      </c>
      <c r="C166" s="15">
        <v>30150</v>
      </c>
      <c r="D166" s="11"/>
      <c r="E166" s="11"/>
      <c r="G166" s="20"/>
      <c r="H166" s="16"/>
      <c r="I166" s="15"/>
      <c r="J166" s="15"/>
      <c r="K166" s="15"/>
      <c r="L166" s="15"/>
      <c r="M166" s="15"/>
      <c r="O166" s="32"/>
    </row>
    <row r="167" spans="1:15">
      <c r="A167" s="12"/>
      <c r="B167" s="157">
        <f t="shared" ca="1" si="2"/>
        <v>43313</v>
      </c>
      <c r="C167" s="15">
        <v>34040</v>
      </c>
      <c r="D167" s="11"/>
      <c r="E167" s="11"/>
      <c r="G167" s="20"/>
      <c r="H167" s="16"/>
      <c r="I167" s="15"/>
      <c r="J167" s="15"/>
      <c r="K167" s="15"/>
      <c r="L167" s="15"/>
      <c r="M167" s="15"/>
      <c r="O167" s="32"/>
    </row>
    <row r="168" spans="1:15">
      <c r="A168" s="12"/>
      <c r="B168" s="157">
        <f t="shared" ca="1" si="2"/>
        <v>43344</v>
      </c>
      <c r="C168" s="15">
        <v>28640</v>
      </c>
      <c r="D168" s="11"/>
      <c r="E168" s="11"/>
      <c r="G168" s="20"/>
      <c r="H168" s="16"/>
      <c r="I168" s="15"/>
      <c r="J168" s="15"/>
      <c r="K168" s="15"/>
      <c r="L168" s="15"/>
      <c r="M168" s="15"/>
      <c r="O168" s="32"/>
    </row>
    <row r="169" spans="1:15">
      <c r="A169" s="12"/>
      <c r="B169" s="157">
        <f t="shared" ca="1" si="2"/>
        <v>43374</v>
      </c>
      <c r="C169" s="15">
        <v>31370</v>
      </c>
      <c r="D169" s="11"/>
      <c r="E169" s="11"/>
      <c r="G169" s="20"/>
      <c r="H169" s="16"/>
      <c r="I169" s="15"/>
      <c r="J169" s="15"/>
      <c r="K169" s="15"/>
      <c r="L169" s="15"/>
      <c r="M169" s="15"/>
      <c r="O169" s="32"/>
    </row>
    <row r="170" spans="1:15">
      <c r="A170" s="12"/>
      <c r="B170" s="157">
        <f t="shared" ca="1" si="2"/>
        <v>43405</v>
      </c>
      <c r="C170" s="15">
        <v>34240</v>
      </c>
      <c r="D170" s="11"/>
      <c r="E170" s="11"/>
      <c r="G170" s="20"/>
      <c r="H170" s="16"/>
      <c r="I170" s="15"/>
      <c r="J170" s="15"/>
      <c r="K170" s="15"/>
      <c r="L170" s="15"/>
      <c r="M170" s="15"/>
      <c r="O170" s="32"/>
    </row>
    <row r="171" spans="1:15">
      <c r="A171" s="12"/>
      <c r="B171" s="157">
        <f t="shared" ca="1" si="2"/>
        <v>43435</v>
      </c>
      <c r="C171" s="15">
        <v>29380</v>
      </c>
      <c r="D171" s="11"/>
      <c r="E171" s="11"/>
      <c r="G171" s="20"/>
      <c r="H171" s="16"/>
      <c r="I171" s="15"/>
      <c r="J171" s="15"/>
      <c r="K171" s="15"/>
      <c r="L171" s="15"/>
      <c r="M171" s="15"/>
      <c r="O171" s="32"/>
    </row>
    <row r="172" spans="1:15">
      <c r="A172" s="12"/>
      <c r="B172" s="157">
        <f t="shared" ca="1" si="2"/>
        <v>43466</v>
      </c>
      <c r="C172" s="15">
        <v>24400</v>
      </c>
      <c r="D172" s="11"/>
      <c r="E172" s="11"/>
      <c r="G172" s="20"/>
      <c r="H172" s="16"/>
      <c r="I172" s="15"/>
      <c r="J172" s="15"/>
      <c r="K172" s="15"/>
      <c r="L172" s="15"/>
      <c r="M172" s="15"/>
      <c r="O172" s="32"/>
    </row>
    <row r="173" spans="1:15">
      <c r="A173" s="12"/>
      <c r="B173" s="157">
        <f t="shared" ca="1" si="2"/>
        <v>43497</v>
      </c>
      <c r="C173" s="15">
        <v>24270</v>
      </c>
      <c r="D173" s="11"/>
      <c r="E173" s="11"/>
      <c r="G173" s="20"/>
      <c r="H173" s="16"/>
      <c r="I173" s="15"/>
      <c r="J173" s="15"/>
      <c r="K173" s="15"/>
      <c r="L173" s="15"/>
      <c r="M173" s="15"/>
      <c r="O173" s="32"/>
    </row>
    <row r="174" spans="1:15">
      <c r="A174" s="12"/>
      <c r="B174" s="157">
        <f t="shared" ca="1" si="2"/>
        <v>43525</v>
      </c>
      <c r="C174" s="15">
        <v>28200</v>
      </c>
      <c r="D174" s="11"/>
      <c r="E174" s="11"/>
      <c r="G174" s="20"/>
      <c r="H174" s="16"/>
      <c r="I174" s="15"/>
      <c r="J174" s="15"/>
      <c r="K174" s="15"/>
      <c r="L174" s="15"/>
      <c r="M174" s="15"/>
      <c r="O174" s="32"/>
    </row>
    <row r="175" spans="1:15">
      <c r="A175" s="12"/>
      <c r="B175" s="157">
        <f t="shared" ca="1" si="2"/>
        <v>43556</v>
      </c>
      <c r="C175" s="15">
        <v>26610</v>
      </c>
      <c r="D175" s="11"/>
      <c r="E175" s="11"/>
      <c r="G175" s="20"/>
      <c r="H175" s="16"/>
      <c r="I175" s="15"/>
      <c r="J175" s="15"/>
      <c r="K175" s="15"/>
      <c r="L175" s="15"/>
      <c r="M175" s="15"/>
      <c r="O175" s="32"/>
    </row>
    <row r="176" spans="1:15">
      <c r="A176" s="12"/>
      <c r="B176" s="157">
        <f t="shared" ca="1" si="2"/>
        <v>43586</v>
      </c>
      <c r="C176" s="15">
        <v>29600</v>
      </c>
      <c r="D176" s="11"/>
      <c r="E176" s="11"/>
      <c r="G176" s="20"/>
      <c r="H176" s="16"/>
      <c r="I176" s="15"/>
      <c r="J176" s="15"/>
      <c r="K176" s="15"/>
      <c r="L176" s="15"/>
      <c r="M176" s="15"/>
      <c r="O176" s="32"/>
    </row>
    <row r="177" spans="1:15">
      <c r="A177" s="12"/>
      <c r="B177" s="157">
        <f t="shared" ca="1" si="2"/>
        <v>43617</v>
      </c>
      <c r="C177" s="15">
        <v>31560</v>
      </c>
      <c r="D177" s="11"/>
      <c r="E177" s="11"/>
      <c r="G177" s="20"/>
      <c r="H177" s="16"/>
      <c r="I177" s="15"/>
      <c r="J177" s="15"/>
      <c r="K177" s="15"/>
      <c r="L177" s="15"/>
      <c r="M177" s="15"/>
      <c r="O177" s="32"/>
    </row>
    <row r="178" spans="1:15">
      <c r="A178" s="12"/>
      <c r="B178" s="157">
        <f t="shared" ca="1" si="2"/>
        <v>43647</v>
      </c>
      <c r="C178" s="15">
        <v>31190</v>
      </c>
      <c r="D178" s="11"/>
      <c r="E178" s="11"/>
      <c r="G178" s="20"/>
      <c r="H178" s="16"/>
      <c r="I178" s="15"/>
      <c r="J178" s="15"/>
      <c r="K178" s="15"/>
      <c r="L178" s="15"/>
      <c r="M178" s="15"/>
      <c r="O178" s="32"/>
    </row>
    <row r="179" spans="1:15">
      <c r="A179" s="12"/>
      <c r="B179" s="157">
        <f t="shared" ca="1" si="2"/>
        <v>43678</v>
      </c>
      <c r="C179" s="15">
        <v>33430</v>
      </c>
      <c r="D179" s="11"/>
      <c r="E179" s="11"/>
      <c r="G179" s="20"/>
      <c r="H179" s="16"/>
      <c r="I179" s="15"/>
      <c r="J179" s="15"/>
      <c r="K179" s="15"/>
      <c r="L179" s="15"/>
      <c r="M179" s="15"/>
      <c r="O179" s="32"/>
    </row>
    <row r="180" spans="1:15">
      <c r="A180" s="12"/>
      <c r="B180" s="157">
        <f t="shared" ca="1" si="2"/>
        <v>43709</v>
      </c>
      <c r="C180" s="15">
        <v>29310</v>
      </c>
      <c r="D180" s="11"/>
      <c r="E180" s="11"/>
      <c r="G180" s="20"/>
      <c r="H180" s="16"/>
      <c r="I180" s="15"/>
      <c r="J180" s="15"/>
      <c r="K180" s="15"/>
      <c r="L180" s="15"/>
      <c r="M180" s="15"/>
      <c r="O180" s="32"/>
    </row>
    <row r="181" spans="1:15">
      <c r="A181" s="12"/>
      <c r="B181" s="157">
        <f t="shared" ca="1" si="2"/>
        <v>43739</v>
      </c>
      <c r="C181" s="15">
        <v>32560</v>
      </c>
      <c r="D181" s="11"/>
      <c r="E181" s="11"/>
      <c r="G181" s="20"/>
      <c r="H181" s="16"/>
      <c r="I181" s="15"/>
      <c r="J181" s="15"/>
      <c r="K181" s="15"/>
      <c r="L181" s="15"/>
      <c r="M181" s="15"/>
      <c r="O181" s="32"/>
    </row>
    <row r="182" spans="1:15">
      <c r="A182" s="12"/>
      <c r="B182" s="157">
        <f t="shared" ca="1" si="2"/>
        <v>43770</v>
      </c>
      <c r="C182" s="15">
        <v>30550</v>
      </c>
      <c r="D182" s="11"/>
      <c r="E182" s="11"/>
      <c r="G182" s="20"/>
      <c r="H182" s="16"/>
      <c r="I182" s="15"/>
      <c r="J182" s="15"/>
      <c r="K182" s="15"/>
      <c r="L182" s="15"/>
      <c r="M182" s="15"/>
      <c r="O182" s="32"/>
    </row>
    <row r="183" spans="1:15">
      <c r="A183" s="12"/>
      <c r="B183" s="157">
        <f t="shared" ca="1" si="2"/>
        <v>43800</v>
      </c>
      <c r="C183" s="15">
        <v>29580</v>
      </c>
      <c r="D183" s="11"/>
      <c r="E183" s="11"/>
      <c r="G183" s="20"/>
      <c r="H183" s="16"/>
      <c r="I183" s="15"/>
      <c r="J183" s="15"/>
      <c r="K183" s="15"/>
      <c r="L183" s="15"/>
      <c r="M183" s="15"/>
      <c r="O183" s="32"/>
    </row>
    <row r="184" spans="1:15">
      <c r="A184" s="12"/>
      <c r="B184" s="157">
        <f t="shared" ca="1" si="2"/>
        <v>43831</v>
      </c>
      <c r="C184" s="15">
        <v>24410</v>
      </c>
      <c r="D184" s="11"/>
      <c r="E184" s="11"/>
      <c r="G184" s="20"/>
      <c r="H184" s="16"/>
      <c r="I184" s="15"/>
      <c r="J184" s="15"/>
      <c r="K184" s="15"/>
      <c r="L184" s="15"/>
      <c r="M184" s="15"/>
      <c r="O184" s="32"/>
    </row>
    <row r="185" spans="1:15">
      <c r="A185" s="12"/>
      <c r="B185" s="157">
        <f t="shared" ca="1" si="2"/>
        <v>43862</v>
      </c>
      <c r="C185" s="15">
        <v>23970</v>
      </c>
      <c r="D185" s="11"/>
      <c r="E185" s="11"/>
      <c r="G185" s="20"/>
      <c r="H185" s="16"/>
      <c r="I185" s="15"/>
      <c r="J185" s="15"/>
      <c r="K185" s="15"/>
      <c r="L185" s="15"/>
      <c r="M185" s="15"/>
      <c r="O185" s="32"/>
    </row>
    <row r="186" spans="1:15">
      <c r="A186" s="12"/>
      <c r="B186" s="157">
        <f t="shared" ca="1" si="2"/>
        <v>43891</v>
      </c>
      <c r="C186" s="15">
        <v>26240</v>
      </c>
      <c r="D186" s="11"/>
      <c r="E186" s="174"/>
      <c r="G186" s="20"/>
      <c r="H186" s="16"/>
      <c r="I186" s="15"/>
      <c r="J186" s="15"/>
      <c r="K186" s="15"/>
      <c r="L186" s="15"/>
      <c r="M186" s="15"/>
      <c r="O186" s="32"/>
    </row>
    <row r="187" spans="1:15">
      <c r="A187" s="12"/>
      <c r="B187" s="157">
        <f t="shared" ca="1" si="2"/>
        <v>43922</v>
      </c>
      <c r="C187" s="15">
        <v>12400</v>
      </c>
      <c r="D187" s="11"/>
      <c r="E187" s="174"/>
      <c r="G187" s="20"/>
      <c r="H187" s="16"/>
      <c r="I187" s="15"/>
      <c r="J187" s="15"/>
      <c r="K187" s="15"/>
      <c r="L187" s="15"/>
      <c r="M187" s="15"/>
      <c r="O187" s="32"/>
    </row>
    <row r="188" spans="1:15">
      <c r="A188" s="12"/>
      <c r="B188" s="157">
        <f t="shared" ca="1" si="2"/>
        <v>43952</v>
      </c>
      <c r="C188" s="15">
        <v>14140</v>
      </c>
      <c r="D188" s="11"/>
      <c r="E188" s="174"/>
      <c r="G188" s="20"/>
      <c r="H188" s="16"/>
      <c r="I188" s="15"/>
      <c r="J188" s="15"/>
      <c r="K188" s="15"/>
      <c r="L188" s="15"/>
      <c r="M188" s="15"/>
      <c r="O188" s="32"/>
    </row>
    <row r="189" spans="1:15">
      <c r="A189" s="12"/>
      <c r="B189" s="157">
        <f t="shared" ca="1" si="2"/>
        <v>43983</v>
      </c>
      <c r="C189" s="15">
        <v>19890</v>
      </c>
      <c r="D189" s="11"/>
      <c r="E189" s="174"/>
      <c r="G189" s="20"/>
      <c r="H189" s="16"/>
      <c r="I189" s="15"/>
      <c r="J189" s="15"/>
      <c r="K189" s="15"/>
      <c r="L189" s="15"/>
      <c r="M189" s="15"/>
      <c r="O189" s="32"/>
    </row>
    <row r="190" spans="1:15">
      <c r="A190" s="12"/>
      <c r="B190" s="157">
        <f t="shared" ca="1" si="2"/>
        <v>44013</v>
      </c>
      <c r="C190" s="15">
        <v>23720</v>
      </c>
      <c r="D190" s="11"/>
      <c r="E190" s="174"/>
      <c r="G190" s="20"/>
      <c r="H190" s="16"/>
      <c r="I190" s="15"/>
      <c r="J190" s="15"/>
      <c r="K190" s="15"/>
      <c r="L190" s="15"/>
      <c r="M190" s="15"/>
      <c r="O190" s="32"/>
    </row>
    <row r="191" spans="1:15">
      <c r="A191" s="12"/>
      <c r="B191" s="157">
        <f t="shared" ca="1" si="2"/>
        <v>44044</v>
      </c>
      <c r="C191" s="15">
        <v>25450</v>
      </c>
      <c r="D191" s="11"/>
      <c r="E191" s="174"/>
      <c r="G191" s="20"/>
      <c r="H191" s="16"/>
      <c r="I191" s="15"/>
      <c r="J191" s="15"/>
      <c r="K191" s="15"/>
      <c r="L191" s="15"/>
      <c r="M191" s="15"/>
      <c r="O191" s="32"/>
    </row>
    <row r="192" spans="1:15">
      <c r="A192" s="12"/>
      <c r="B192" s="157">
        <f t="shared" ca="1" si="2"/>
        <v>44075</v>
      </c>
      <c r="C192" s="15">
        <v>29170</v>
      </c>
      <c r="D192" s="11"/>
      <c r="E192" s="174"/>
      <c r="G192" s="20"/>
      <c r="H192" s="16"/>
      <c r="I192" s="15"/>
      <c r="J192" s="15"/>
      <c r="K192" s="15"/>
      <c r="L192" s="15"/>
      <c r="M192" s="15"/>
      <c r="O192" s="32"/>
    </row>
    <row r="193" spans="1:15">
      <c r="A193" s="12"/>
      <c r="B193" s="157">
        <f t="shared" ca="1" si="2"/>
        <v>44105</v>
      </c>
      <c r="C193" s="15">
        <v>35340</v>
      </c>
      <c r="D193" s="11"/>
      <c r="E193" s="174"/>
      <c r="G193" s="20"/>
      <c r="H193" s="16"/>
      <c r="I193" s="15"/>
      <c r="J193" s="15"/>
      <c r="K193" s="15"/>
      <c r="L193" s="15"/>
      <c r="M193" s="15"/>
      <c r="O193" s="32"/>
    </row>
    <row r="194" spans="1:15">
      <c r="A194" s="12"/>
      <c r="B194" s="157">
        <f t="shared" ca="1" si="2"/>
        <v>44136</v>
      </c>
      <c r="C194" s="15">
        <v>33630</v>
      </c>
      <c r="D194" s="11"/>
      <c r="E194" s="174"/>
      <c r="G194" s="20"/>
      <c r="H194" s="16"/>
      <c r="I194" s="15"/>
      <c r="J194" s="15"/>
      <c r="K194" s="15"/>
      <c r="L194" s="15"/>
      <c r="M194" s="15"/>
      <c r="O194" s="32"/>
    </row>
    <row r="195" spans="1:15">
      <c r="A195" s="12"/>
      <c r="B195" s="157">
        <f t="shared" ca="1" si="2"/>
        <v>44166</v>
      </c>
      <c r="C195" s="15">
        <v>35620</v>
      </c>
      <c r="D195" s="11"/>
      <c r="E195" s="174"/>
      <c r="G195" s="20"/>
      <c r="H195" s="16"/>
      <c r="I195" s="15"/>
      <c r="J195" s="15"/>
      <c r="K195" s="15"/>
      <c r="L195" s="15"/>
      <c r="M195" s="15"/>
      <c r="O195" s="32"/>
    </row>
    <row r="196" spans="1:15">
      <c r="A196" s="12"/>
      <c r="B196" s="157">
        <f t="shared" ca="1" si="2"/>
        <v>44197</v>
      </c>
      <c r="C196" s="15">
        <v>24980</v>
      </c>
      <c r="D196" s="11"/>
      <c r="E196" s="174"/>
      <c r="G196" s="20"/>
      <c r="H196" s="16"/>
      <c r="I196" s="15"/>
      <c r="J196" s="15"/>
      <c r="K196" s="15"/>
      <c r="L196" s="15"/>
      <c r="M196" s="15"/>
      <c r="O196" s="32"/>
    </row>
    <row r="197" spans="1:15">
      <c r="A197" s="12"/>
      <c r="B197" s="157">
        <f t="shared" ca="1" si="2"/>
        <v>44228</v>
      </c>
      <c r="C197" s="15">
        <v>30370</v>
      </c>
      <c r="D197" s="11"/>
      <c r="E197" s="174"/>
      <c r="G197" s="20"/>
      <c r="H197" s="16"/>
      <c r="I197" s="15"/>
      <c r="J197" s="15"/>
      <c r="K197" s="15"/>
      <c r="L197" s="15"/>
      <c r="M197" s="15"/>
      <c r="O197" s="32"/>
    </row>
    <row r="198" spans="1:15">
      <c r="A198" s="12"/>
      <c r="B198" s="157">
        <f t="shared" ca="1" si="2"/>
        <v>44256</v>
      </c>
      <c r="C198" s="15">
        <v>42660</v>
      </c>
      <c r="D198" s="11"/>
      <c r="E198" s="174"/>
      <c r="G198" s="20"/>
      <c r="H198" s="16"/>
      <c r="I198" s="15"/>
      <c r="J198" s="15"/>
      <c r="K198" s="15"/>
      <c r="L198" s="15"/>
      <c r="M198" s="15"/>
      <c r="O198" s="32"/>
    </row>
    <row r="199" spans="1:15">
      <c r="A199" s="12"/>
      <c r="B199" s="157">
        <f t="shared" ca="1" si="2"/>
        <v>44287</v>
      </c>
      <c r="C199" s="15">
        <v>29860</v>
      </c>
      <c r="D199" s="11"/>
      <c r="E199" s="174"/>
      <c r="G199" s="20"/>
      <c r="H199" s="16"/>
      <c r="I199" s="15"/>
      <c r="J199" s="15"/>
      <c r="K199" s="15"/>
      <c r="L199" s="15"/>
      <c r="M199" s="15"/>
      <c r="O199" s="32"/>
    </row>
    <row r="200" spans="1:15">
      <c r="A200" s="12"/>
      <c r="B200" s="157">
        <f t="shared" ca="1" si="2"/>
        <v>44317</v>
      </c>
      <c r="C200" s="15">
        <v>28920</v>
      </c>
      <c r="D200" s="11"/>
      <c r="E200" s="174"/>
      <c r="G200" s="20"/>
      <c r="H200" s="16"/>
      <c r="I200" s="15"/>
      <c r="J200" s="15"/>
      <c r="K200" s="15"/>
      <c r="L200" s="15"/>
      <c r="M200" s="15"/>
      <c r="O200" s="32"/>
    </row>
    <row r="201" spans="1:15">
      <c r="A201" s="12"/>
      <c r="B201" s="157">
        <f t="shared" ca="1" si="2"/>
        <v>44348</v>
      </c>
      <c r="C201" s="15">
        <v>54820</v>
      </c>
      <c r="D201" s="11"/>
      <c r="E201" s="174"/>
      <c r="G201" s="20"/>
      <c r="H201" s="16"/>
      <c r="I201" s="15"/>
      <c r="J201" s="15"/>
      <c r="K201" s="15"/>
      <c r="L201" s="15"/>
      <c r="M201" s="15"/>
      <c r="O201" s="32"/>
    </row>
    <row r="202" spans="1:15">
      <c r="A202" s="12"/>
      <c r="B202" s="157">
        <f t="shared" ca="1" si="2"/>
        <v>44378</v>
      </c>
      <c r="C202" s="15">
        <v>26840</v>
      </c>
      <c r="D202" s="11"/>
      <c r="E202" s="174"/>
      <c r="G202" s="20"/>
      <c r="H202" s="16"/>
      <c r="I202" s="15"/>
      <c r="J202" s="15"/>
      <c r="K202" s="15"/>
      <c r="L202" s="15"/>
      <c r="M202" s="15"/>
      <c r="O202" s="32"/>
    </row>
    <row r="203" spans="1:15">
      <c r="A203" s="12"/>
      <c r="B203" s="157">
        <f t="shared" ca="1" si="2"/>
        <v>44409</v>
      </c>
      <c r="C203" s="15">
        <v>31500</v>
      </c>
      <c r="D203" s="11"/>
      <c r="E203" s="174"/>
      <c r="G203" s="20"/>
      <c r="H203" s="16"/>
      <c r="I203" s="15"/>
      <c r="J203" s="15"/>
      <c r="K203" s="15"/>
      <c r="L203" s="15"/>
      <c r="M203" s="15"/>
      <c r="O203" s="32"/>
    </row>
    <row r="204" spans="1:15">
      <c r="A204" s="12"/>
      <c r="B204" s="157">
        <f t="shared" ca="1" si="2"/>
        <v>44440</v>
      </c>
      <c r="C204" s="15">
        <v>43560</v>
      </c>
      <c r="D204" s="11"/>
      <c r="E204" s="174"/>
      <c r="G204" s="20"/>
      <c r="H204" s="16"/>
      <c r="I204" s="15"/>
      <c r="J204" s="15"/>
      <c r="K204" s="15"/>
      <c r="L204" s="15"/>
      <c r="M204" s="15"/>
      <c r="O204" s="32"/>
    </row>
    <row r="205" spans="1:15">
      <c r="A205" s="12"/>
      <c r="B205" s="157">
        <f t="shared" ca="1" si="2"/>
        <v>44470</v>
      </c>
      <c r="C205" s="15">
        <v>28230</v>
      </c>
      <c r="D205" s="11"/>
      <c r="E205" s="174"/>
      <c r="G205" s="20"/>
      <c r="H205" s="16"/>
      <c r="I205" s="15"/>
      <c r="J205" s="15"/>
      <c r="K205" s="15"/>
      <c r="L205" s="15"/>
      <c r="M205" s="15"/>
      <c r="O205" s="32"/>
    </row>
    <row r="206" spans="1:15">
      <c r="A206" s="12"/>
      <c r="B206" s="157">
        <f t="shared" ca="1" si="2"/>
        <v>44501</v>
      </c>
      <c r="C206" s="15">
        <v>30570</v>
      </c>
      <c r="D206" s="11"/>
      <c r="E206" s="174"/>
      <c r="G206" s="20"/>
      <c r="H206" s="16"/>
      <c r="I206" s="15"/>
      <c r="J206" s="15"/>
      <c r="K206" s="15"/>
      <c r="L206" s="15"/>
      <c r="M206" s="15"/>
      <c r="O206" s="32"/>
    </row>
    <row r="207" spans="1:15">
      <c r="A207" s="12"/>
      <c r="B207" s="157">
        <f t="shared" ca="1" si="2"/>
        <v>44531</v>
      </c>
      <c r="C207" s="15">
        <v>33010</v>
      </c>
      <c r="D207" s="11"/>
      <c r="E207" s="174"/>
      <c r="G207" s="20"/>
      <c r="H207" s="16"/>
      <c r="I207" s="15"/>
      <c r="J207" s="15"/>
      <c r="K207" s="15"/>
      <c r="L207" s="15"/>
      <c r="M207" s="15"/>
      <c r="O207" s="32"/>
    </row>
    <row r="208" spans="1:15">
      <c r="A208" s="12"/>
      <c r="B208" s="157">
        <f t="shared" ca="1" si="2"/>
        <v>44562</v>
      </c>
      <c r="C208" s="15">
        <v>24910</v>
      </c>
      <c r="D208" s="11"/>
      <c r="E208" s="174"/>
      <c r="G208" s="20"/>
      <c r="H208" s="16"/>
      <c r="I208" s="15"/>
      <c r="J208" s="15"/>
      <c r="K208" s="15"/>
      <c r="L208" s="15"/>
      <c r="M208" s="15"/>
      <c r="O208" s="32"/>
    </row>
    <row r="209" spans="1:15">
      <c r="A209" s="12"/>
      <c r="B209" s="157">
        <f t="shared" ca="1" si="2"/>
        <v>44593</v>
      </c>
      <c r="C209" s="15">
        <v>27500</v>
      </c>
      <c r="D209" s="11"/>
      <c r="E209" s="174"/>
      <c r="G209" s="20"/>
      <c r="H209" s="16"/>
      <c r="I209" s="15"/>
      <c r="J209" s="15"/>
      <c r="K209" s="15"/>
      <c r="L209" s="15"/>
      <c r="M209" s="15"/>
      <c r="O209" s="32"/>
    </row>
    <row r="210" spans="1:15">
      <c r="A210" s="12"/>
      <c r="B210" s="157">
        <f t="shared" ca="1" si="2"/>
        <v>44621</v>
      </c>
      <c r="C210" s="15">
        <v>33850</v>
      </c>
      <c r="D210" s="11"/>
      <c r="E210" s="174"/>
      <c r="G210" s="20"/>
      <c r="H210" s="16"/>
      <c r="I210" s="15"/>
      <c r="J210" s="15"/>
      <c r="K210" s="15"/>
      <c r="L210" s="15"/>
      <c r="M210" s="15"/>
      <c r="O210" s="32"/>
    </row>
    <row r="211" spans="1:15">
      <c r="A211" s="12"/>
      <c r="B211" s="157">
        <f t="shared" ca="1" si="2"/>
        <v>44652</v>
      </c>
      <c r="C211" s="15">
        <v>27110</v>
      </c>
      <c r="D211" s="11"/>
      <c r="E211" s="174"/>
      <c r="G211" s="20"/>
      <c r="H211" s="16"/>
      <c r="I211" s="15"/>
      <c r="J211" s="15"/>
      <c r="K211" s="15"/>
      <c r="L211" s="15"/>
      <c r="M211" s="15"/>
      <c r="O211" s="32"/>
    </row>
    <row r="212" spans="1:15">
      <c r="A212" s="12"/>
      <c r="B212" s="157">
        <f t="shared" ref="B212:B216" ca="1" si="3">DATE(YEAR(OFFSET(B212,-1,0)),MONTH(OFFSET(B212,-1,0))+1,1)</f>
        <v>44682</v>
      </c>
      <c r="C212" s="15">
        <v>30610</v>
      </c>
      <c r="D212" s="11"/>
      <c r="E212" s="174"/>
      <c r="G212" s="20"/>
      <c r="H212" s="16"/>
      <c r="I212" s="15"/>
      <c r="J212" s="15"/>
      <c r="K212" s="15"/>
      <c r="L212" s="15"/>
      <c r="M212" s="15"/>
      <c r="O212" s="32"/>
    </row>
    <row r="213" spans="1:15">
      <c r="A213" s="12"/>
      <c r="B213" s="157">
        <f t="shared" ca="1" si="3"/>
        <v>44713</v>
      </c>
      <c r="C213" s="15">
        <v>32340</v>
      </c>
      <c r="D213" s="11"/>
      <c r="E213" s="174"/>
      <c r="G213" s="20"/>
      <c r="H213" s="16"/>
      <c r="I213" s="15"/>
      <c r="J213" s="15"/>
      <c r="K213" s="15"/>
      <c r="L213" s="15"/>
      <c r="M213" s="15"/>
      <c r="O213" s="32"/>
    </row>
    <row r="214" spans="1:15">
      <c r="A214" s="12"/>
      <c r="B214" s="157">
        <f t="shared" ca="1" si="3"/>
        <v>44743</v>
      </c>
      <c r="C214" s="15">
        <v>30630</v>
      </c>
      <c r="D214" s="11"/>
      <c r="E214" s="174"/>
      <c r="G214" s="20"/>
      <c r="H214" s="16"/>
      <c r="I214" s="15"/>
      <c r="J214" s="15"/>
      <c r="K214" s="15"/>
      <c r="L214" s="15"/>
      <c r="M214" s="15"/>
      <c r="O214" s="32"/>
    </row>
    <row r="215" spans="1:15">
      <c r="A215" s="12"/>
      <c r="B215" s="157">
        <f t="shared" ca="1" si="3"/>
        <v>44774</v>
      </c>
      <c r="C215" s="15">
        <v>32670</v>
      </c>
      <c r="D215" s="11"/>
      <c r="E215" s="174"/>
      <c r="G215" s="20"/>
      <c r="H215" s="16"/>
      <c r="I215" s="15"/>
      <c r="J215" s="15"/>
      <c r="K215" s="15"/>
      <c r="L215" s="15"/>
      <c r="M215" s="15"/>
      <c r="O215" s="32"/>
    </row>
    <row r="216" spans="1:15">
      <c r="A216" s="12"/>
      <c r="B216" s="157">
        <f t="shared" ca="1" si="3"/>
        <v>44805</v>
      </c>
      <c r="C216" s="15">
        <v>33480</v>
      </c>
      <c r="D216" s="11"/>
      <c r="E216" s="174"/>
      <c r="G216" s="20"/>
      <c r="H216" s="16"/>
      <c r="I216" s="15"/>
      <c r="J216" s="15"/>
      <c r="K216" s="15"/>
      <c r="L216" s="15"/>
      <c r="M216" s="15"/>
      <c r="O216" s="32"/>
    </row>
    <row r="217" spans="1:15">
      <c r="B217" s="35"/>
      <c r="C217" s="37"/>
      <c r="D217" s="11"/>
      <c r="E217" s="11"/>
    </row>
    <row r="218" spans="1:15">
      <c r="C218" s="6"/>
      <c r="D218" s="11"/>
      <c r="E218" s="11"/>
    </row>
    <row r="219" spans="1:15">
      <c r="C219" s="6"/>
      <c r="D219" s="11"/>
      <c r="E219" s="11"/>
    </row>
    <row r="220" spans="1:15">
      <c r="C220" s="6"/>
      <c r="D220" s="11"/>
      <c r="E220" s="11"/>
    </row>
    <row r="221" spans="1:15">
      <c r="C221" s="6"/>
      <c r="D221" s="11"/>
      <c r="E221" s="11"/>
    </row>
    <row r="222" spans="1:15">
      <c r="C222" s="6"/>
      <c r="D222" s="11"/>
      <c r="E222" s="11"/>
    </row>
    <row r="223" spans="1:15">
      <c r="C223" s="6"/>
      <c r="D223" s="11"/>
      <c r="E223" s="11"/>
    </row>
    <row r="224" spans="1:15">
      <c r="C224" s="6"/>
      <c r="D224" s="11"/>
      <c r="E224" s="11"/>
    </row>
    <row r="225" spans="3:5">
      <c r="C225" s="6"/>
      <c r="D225" s="11"/>
      <c r="E225" s="11"/>
    </row>
    <row r="226" spans="3:5">
      <c r="C226" s="6"/>
      <c r="D226" s="11"/>
      <c r="E226" s="11"/>
    </row>
    <row r="227" spans="3:5">
      <c r="C227" s="6"/>
      <c r="D227" s="11"/>
      <c r="E227" s="11"/>
    </row>
    <row r="228" spans="3:5">
      <c r="C228" s="6"/>
      <c r="D228" s="11"/>
      <c r="E228" s="11"/>
    </row>
    <row r="229" spans="3:5">
      <c r="C229" s="6"/>
      <c r="D229" s="11"/>
      <c r="E229" s="11"/>
    </row>
    <row r="230" spans="3:5">
      <c r="C230" s="6"/>
      <c r="D230" s="11"/>
      <c r="E230" s="11"/>
    </row>
    <row r="231" spans="3:5">
      <c r="C231" s="6"/>
      <c r="D231" s="11"/>
      <c r="E231" s="11"/>
    </row>
  </sheetData>
  <mergeCells count="1">
    <mergeCell ref="A4:B4"/>
  </mergeCells>
  <hyperlinks>
    <hyperlink ref="A4" location="Index!A1" display="Return to index" xr:uid="{5128250B-DE6B-4814-B207-C2F2C2B66F45}"/>
  </hyperlinks>
  <pageMargins left="0.7" right="0.7" top="0.75" bottom="0.75" header="0.3" footer="0.3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F433E-DF8E-49C6-A68E-C6FEDBA6A38C}">
  <sheetPr codeName="Sheet5"/>
  <dimension ref="A1:AI217"/>
  <sheetViews>
    <sheetView showGridLines="0" zoomScaleNormal="100" workbookViewId="0">
      <pane xSplit="2" ySplit="6" topLeftCell="C191" activePane="bottomRight" state="frozen"/>
      <selection activeCell="A206" sqref="A206:XFD213"/>
      <selection pane="topRight" activeCell="A206" sqref="A206:XFD213"/>
      <selection pane="bottomLeft" activeCell="A206" sqref="A206:XFD213"/>
      <selection pane="bottomRight" activeCell="D204" sqref="D204"/>
    </sheetView>
  </sheetViews>
  <sheetFormatPr defaultRowHeight="12.75"/>
  <cols>
    <col min="1" max="1" width="10.28515625" style="2" customWidth="1"/>
    <col min="2" max="2" width="20.7109375" style="5" customWidth="1"/>
    <col min="3" max="3" width="8" style="5" customWidth="1"/>
    <col min="4" max="4" width="10.28515625" style="6" bestFit="1" customWidth="1"/>
    <col min="5" max="5" width="10" style="6" customWidth="1"/>
    <col min="6" max="7" width="15.7109375" style="18" customWidth="1"/>
    <col min="8" max="8" width="10.85546875" style="6" bestFit="1" customWidth="1"/>
    <col min="9" max="13" width="10" style="6" customWidth="1"/>
    <col min="14" max="256" width="9.140625" style="2"/>
    <col min="257" max="257" width="5" style="2" customWidth="1"/>
    <col min="258" max="258" width="14.7109375" style="2" customWidth="1"/>
    <col min="259" max="259" width="8.5703125" style="2" customWidth="1"/>
    <col min="260" max="260" width="10" style="2" customWidth="1"/>
    <col min="261" max="261" width="1.5703125" style="2" customWidth="1"/>
    <col min="262" max="262" width="7.7109375" style="2" customWidth="1"/>
    <col min="263" max="263" width="9.7109375" style="2" customWidth="1"/>
    <col min="264" max="264" width="9.140625" style="2"/>
    <col min="265" max="265" width="7.5703125" style="2" customWidth="1"/>
    <col min="266" max="266" width="7.7109375" style="2" customWidth="1"/>
    <col min="267" max="267" width="9.140625" style="2" customWidth="1"/>
    <col min="268" max="268" width="8.42578125" style="2" customWidth="1"/>
    <col min="269" max="512" width="9.140625" style="2"/>
    <col min="513" max="513" width="5" style="2" customWidth="1"/>
    <col min="514" max="514" width="14.7109375" style="2" customWidth="1"/>
    <col min="515" max="515" width="8.5703125" style="2" customWidth="1"/>
    <col min="516" max="516" width="10" style="2" customWidth="1"/>
    <col min="517" max="517" width="1.5703125" style="2" customWidth="1"/>
    <col min="518" max="518" width="7.7109375" style="2" customWidth="1"/>
    <col min="519" max="519" width="9.7109375" style="2" customWidth="1"/>
    <col min="520" max="520" width="9.140625" style="2"/>
    <col min="521" max="521" width="7.5703125" style="2" customWidth="1"/>
    <col min="522" max="522" width="7.7109375" style="2" customWidth="1"/>
    <col min="523" max="523" width="9.140625" style="2" customWidth="1"/>
    <col min="524" max="524" width="8.42578125" style="2" customWidth="1"/>
    <col min="525" max="768" width="9.140625" style="2"/>
    <col min="769" max="769" width="5" style="2" customWidth="1"/>
    <col min="770" max="770" width="14.7109375" style="2" customWidth="1"/>
    <col min="771" max="771" width="8.5703125" style="2" customWidth="1"/>
    <col min="772" max="772" width="10" style="2" customWidth="1"/>
    <col min="773" max="773" width="1.5703125" style="2" customWidth="1"/>
    <col min="774" max="774" width="7.7109375" style="2" customWidth="1"/>
    <col min="775" max="775" width="9.7109375" style="2" customWidth="1"/>
    <col min="776" max="776" width="9.140625" style="2"/>
    <col min="777" max="777" width="7.5703125" style="2" customWidth="1"/>
    <col min="778" max="778" width="7.7109375" style="2" customWidth="1"/>
    <col min="779" max="779" width="9.140625" style="2" customWidth="1"/>
    <col min="780" max="780" width="8.42578125" style="2" customWidth="1"/>
    <col min="781" max="1024" width="9.140625" style="2"/>
    <col min="1025" max="1025" width="5" style="2" customWidth="1"/>
    <col min="1026" max="1026" width="14.7109375" style="2" customWidth="1"/>
    <col min="1027" max="1027" width="8.5703125" style="2" customWidth="1"/>
    <col min="1028" max="1028" width="10" style="2" customWidth="1"/>
    <col min="1029" max="1029" width="1.5703125" style="2" customWidth="1"/>
    <col min="1030" max="1030" width="7.7109375" style="2" customWidth="1"/>
    <col min="1031" max="1031" width="9.7109375" style="2" customWidth="1"/>
    <col min="1032" max="1032" width="9.140625" style="2"/>
    <col min="1033" max="1033" width="7.5703125" style="2" customWidth="1"/>
    <col min="1034" max="1034" width="7.7109375" style="2" customWidth="1"/>
    <col min="1035" max="1035" width="9.140625" style="2" customWidth="1"/>
    <col min="1036" max="1036" width="8.42578125" style="2" customWidth="1"/>
    <col min="1037" max="1280" width="9.140625" style="2"/>
    <col min="1281" max="1281" width="5" style="2" customWidth="1"/>
    <col min="1282" max="1282" width="14.7109375" style="2" customWidth="1"/>
    <col min="1283" max="1283" width="8.5703125" style="2" customWidth="1"/>
    <col min="1284" max="1284" width="10" style="2" customWidth="1"/>
    <col min="1285" max="1285" width="1.5703125" style="2" customWidth="1"/>
    <col min="1286" max="1286" width="7.7109375" style="2" customWidth="1"/>
    <col min="1287" max="1287" width="9.7109375" style="2" customWidth="1"/>
    <col min="1288" max="1288" width="9.140625" style="2"/>
    <col min="1289" max="1289" width="7.5703125" style="2" customWidth="1"/>
    <col min="1290" max="1290" width="7.7109375" style="2" customWidth="1"/>
    <col min="1291" max="1291" width="9.140625" style="2" customWidth="1"/>
    <col min="1292" max="1292" width="8.42578125" style="2" customWidth="1"/>
    <col min="1293" max="1536" width="9.140625" style="2"/>
    <col min="1537" max="1537" width="5" style="2" customWidth="1"/>
    <col min="1538" max="1538" width="14.7109375" style="2" customWidth="1"/>
    <col min="1539" max="1539" width="8.5703125" style="2" customWidth="1"/>
    <col min="1540" max="1540" width="10" style="2" customWidth="1"/>
    <col min="1541" max="1541" width="1.5703125" style="2" customWidth="1"/>
    <col min="1542" max="1542" width="7.7109375" style="2" customWidth="1"/>
    <col min="1543" max="1543" width="9.7109375" style="2" customWidth="1"/>
    <col min="1544" max="1544" width="9.140625" style="2"/>
    <col min="1545" max="1545" width="7.5703125" style="2" customWidth="1"/>
    <col min="1546" max="1546" width="7.7109375" style="2" customWidth="1"/>
    <col min="1547" max="1547" width="9.140625" style="2" customWidth="1"/>
    <col min="1548" max="1548" width="8.42578125" style="2" customWidth="1"/>
    <col min="1549" max="1792" width="9.140625" style="2"/>
    <col min="1793" max="1793" width="5" style="2" customWidth="1"/>
    <col min="1794" max="1794" width="14.7109375" style="2" customWidth="1"/>
    <col min="1795" max="1795" width="8.5703125" style="2" customWidth="1"/>
    <col min="1796" max="1796" width="10" style="2" customWidth="1"/>
    <col min="1797" max="1797" width="1.5703125" style="2" customWidth="1"/>
    <col min="1798" max="1798" width="7.7109375" style="2" customWidth="1"/>
    <col min="1799" max="1799" width="9.7109375" style="2" customWidth="1"/>
    <col min="1800" max="1800" width="9.140625" style="2"/>
    <col min="1801" max="1801" width="7.5703125" style="2" customWidth="1"/>
    <col min="1802" max="1802" width="7.7109375" style="2" customWidth="1"/>
    <col min="1803" max="1803" width="9.140625" style="2" customWidth="1"/>
    <col min="1804" max="1804" width="8.42578125" style="2" customWidth="1"/>
    <col min="1805" max="2048" width="9.140625" style="2"/>
    <col min="2049" max="2049" width="5" style="2" customWidth="1"/>
    <col min="2050" max="2050" width="14.7109375" style="2" customWidth="1"/>
    <col min="2051" max="2051" width="8.5703125" style="2" customWidth="1"/>
    <col min="2052" max="2052" width="10" style="2" customWidth="1"/>
    <col min="2053" max="2053" width="1.5703125" style="2" customWidth="1"/>
    <col min="2054" max="2054" width="7.7109375" style="2" customWidth="1"/>
    <col min="2055" max="2055" width="9.7109375" style="2" customWidth="1"/>
    <col min="2056" max="2056" width="9.140625" style="2"/>
    <col min="2057" max="2057" width="7.5703125" style="2" customWidth="1"/>
    <col min="2058" max="2058" width="7.7109375" style="2" customWidth="1"/>
    <col min="2059" max="2059" width="9.140625" style="2" customWidth="1"/>
    <col min="2060" max="2060" width="8.42578125" style="2" customWidth="1"/>
    <col min="2061" max="2304" width="9.140625" style="2"/>
    <col min="2305" max="2305" width="5" style="2" customWidth="1"/>
    <col min="2306" max="2306" width="14.7109375" style="2" customWidth="1"/>
    <col min="2307" max="2307" width="8.5703125" style="2" customWidth="1"/>
    <col min="2308" max="2308" width="10" style="2" customWidth="1"/>
    <col min="2309" max="2309" width="1.5703125" style="2" customWidth="1"/>
    <col min="2310" max="2310" width="7.7109375" style="2" customWidth="1"/>
    <col min="2311" max="2311" width="9.7109375" style="2" customWidth="1"/>
    <col min="2312" max="2312" width="9.140625" style="2"/>
    <col min="2313" max="2313" width="7.5703125" style="2" customWidth="1"/>
    <col min="2314" max="2314" width="7.7109375" style="2" customWidth="1"/>
    <col min="2315" max="2315" width="9.140625" style="2" customWidth="1"/>
    <col min="2316" max="2316" width="8.42578125" style="2" customWidth="1"/>
    <col min="2317" max="2560" width="9.140625" style="2"/>
    <col min="2561" max="2561" width="5" style="2" customWidth="1"/>
    <col min="2562" max="2562" width="14.7109375" style="2" customWidth="1"/>
    <col min="2563" max="2563" width="8.5703125" style="2" customWidth="1"/>
    <col min="2564" max="2564" width="10" style="2" customWidth="1"/>
    <col min="2565" max="2565" width="1.5703125" style="2" customWidth="1"/>
    <col min="2566" max="2566" width="7.7109375" style="2" customWidth="1"/>
    <col min="2567" max="2567" width="9.7109375" style="2" customWidth="1"/>
    <col min="2568" max="2568" width="9.140625" style="2"/>
    <col min="2569" max="2569" width="7.5703125" style="2" customWidth="1"/>
    <col min="2570" max="2570" width="7.7109375" style="2" customWidth="1"/>
    <col min="2571" max="2571" width="9.140625" style="2" customWidth="1"/>
    <col min="2572" max="2572" width="8.42578125" style="2" customWidth="1"/>
    <col min="2573" max="2816" width="9.140625" style="2"/>
    <col min="2817" max="2817" width="5" style="2" customWidth="1"/>
    <col min="2818" max="2818" width="14.7109375" style="2" customWidth="1"/>
    <col min="2819" max="2819" width="8.5703125" style="2" customWidth="1"/>
    <col min="2820" max="2820" width="10" style="2" customWidth="1"/>
    <col min="2821" max="2821" width="1.5703125" style="2" customWidth="1"/>
    <col min="2822" max="2822" width="7.7109375" style="2" customWidth="1"/>
    <col min="2823" max="2823" width="9.7109375" style="2" customWidth="1"/>
    <col min="2824" max="2824" width="9.140625" style="2"/>
    <col min="2825" max="2825" width="7.5703125" style="2" customWidth="1"/>
    <col min="2826" max="2826" width="7.7109375" style="2" customWidth="1"/>
    <col min="2827" max="2827" width="9.140625" style="2" customWidth="1"/>
    <col min="2828" max="2828" width="8.42578125" style="2" customWidth="1"/>
    <col min="2829" max="3072" width="9.140625" style="2"/>
    <col min="3073" max="3073" width="5" style="2" customWidth="1"/>
    <col min="3074" max="3074" width="14.7109375" style="2" customWidth="1"/>
    <col min="3075" max="3075" width="8.5703125" style="2" customWidth="1"/>
    <col min="3076" max="3076" width="10" style="2" customWidth="1"/>
    <col min="3077" max="3077" width="1.5703125" style="2" customWidth="1"/>
    <col min="3078" max="3078" width="7.7109375" style="2" customWidth="1"/>
    <col min="3079" max="3079" width="9.7109375" style="2" customWidth="1"/>
    <col min="3080" max="3080" width="9.140625" style="2"/>
    <col min="3081" max="3081" width="7.5703125" style="2" customWidth="1"/>
    <col min="3082" max="3082" width="7.7109375" style="2" customWidth="1"/>
    <col min="3083" max="3083" width="9.140625" style="2" customWidth="1"/>
    <col min="3084" max="3084" width="8.42578125" style="2" customWidth="1"/>
    <col min="3085" max="3328" width="9.140625" style="2"/>
    <col min="3329" max="3329" width="5" style="2" customWidth="1"/>
    <col min="3330" max="3330" width="14.7109375" style="2" customWidth="1"/>
    <col min="3331" max="3331" width="8.5703125" style="2" customWidth="1"/>
    <col min="3332" max="3332" width="10" style="2" customWidth="1"/>
    <col min="3333" max="3333" width="1.5703125" style="2" customWidth="1"/>
    <col min="3334" max="3334" width="7.7109375" style="2" customWidth="1"/>
    <col min="3335" max="3335" width="9.7109375" style="2" customWidth="1"/>
    <col min="3336" max="3336" width="9.140625" style="2"/>
    <col min="3337" max="3337" width="7.5703125" style="2" customWidth="1"/>
    <col min="3338" max="3338" width="7.7109375" style="2" customWidth="1"/>
    <col min="3339" max="3339" width="9.140625" style="2" customWidth="1"/>
    <col min="3340" max="3340" width="8.42578125" style="2" customWidth="1"/>
    <col min="3341" max="3584" width="9.140625" style="2"/>
    <col min="3585" max="3585" width="5" style="2" customWidth="1"/>
    <col min="3586" max="3586" width="14.7109375" style="2" customWidth="1"/>
    <col min="3587" max="3587" width="8.5703125" style="2" customWidth="1"/>
    <col min="3588" max="3588" width="10" style="2" customWidth="1"/>
    <col min="3589" max="3589" width="1.5703125" style="2" customWidth="1"/>
    <col min="3590" max="3590" width="7.7109375" style="2" customWidth="1"/>
    <col min="3591" max="3591" width="9.7109375" style="2" customWidth="1"/>
    <col min="3592" max="3592" width="9.140625" style="2"/>
    <col min="3593" max="3593" width="7.5703125" style="2" customWidth="1"/>
    <col min="3594" max="3594" width="7.7109375" style="2" customWidth="1"/>
    <col min="3595" max="3595" width="9.140625" style="2" customWidth="1"/>
    <col min="3596" max="3596" width="8.42578125" style="2" customWidth="1"/>
    <col min="3597" max="3840" width="9.140625" style="2"/>
    <col min="3841" max="3841" width="5" style="2" customWidth="1"/>
    <col min="3842" max="3842" width="14.7109375" style="2" customWidth="1"/>
    <col min="3843" max="3843" width="8.5703125" style="2" customWidth="1"/>
    <col min="3844" max="3844" width="10" style="2" customWidth="1"/>
    <col min="3845" max="3845" width="1.5703125" style="2" customWidth="1"/>
    <col min="3846" max="3846" width="7.7109375" style="2" customWidth="1"/>
    <col min="3847" max="3847" width="9.7109375" style="2" customWidth="1"/>
    <col min="3848" max="3848" width="9.140625" style="2"/>
    <col min="3849" max="3849" width="7.5703125" style="2" customWidth="1"/>
    <col min="3850" max="3850" width="7.7109375" style="2" customWidth="1"/>
    <col min="3851" max="3851" width="9.140625" style="2" customWidth="1"/>
    <col min="3852" max="3852" width="8.42578125" style="2" customWidth="1"/>
    <col min="3853" max="4096" width="9.140625" style="2"/>
    <col min="4097" max="4097" width="5" style="2" customWidth="1"/>
    <col min="4098" max="4098" width="14.7109375" style="2" customWidth="1"/>
    <col min="4099" max="4099" width="8.5703125" style="2" customWidth="1"/>
    <col min="4100" max="4100" width="10" style="2" customWidth="1"/>
    <col min="4101" max="4101" width="1.5703125" style="2" customWidth="1"/>
    <col min="4102" max="4102" width="7.7109375" style="2" customWidth="1"/>
    <col min="4103" max="4103" width="9.7109375" style="2" customWidth="1"/>
    <col min="4104" max="4104" width="9.140625" style="2"/>
    <col min="4105" max="4105" width="7.5703125" style="2" customWidth="1"/>
    <col min="4106" max="4106" width="7.7109375" style="2" customWidth="1"/>
    <col min="4107" max="4107" width="9.140625" style="2" customWidth="1"/>
    <col min="4108" max="4108" width="8.42578125" style="2" customWidth="1"/>
    <col min="4109" max="4352" width="9.140625" style="2"/>
    <col min="4353" max="4353" width="5" style="2" customWidth="1"/>
    <col min="4354" max="4354" width="14.7109375" style="2" customWidth="1"/>
    <col min="4355" max="4355" width="8.5703125" style="2" customWidth="1"/>
    <col min="4356" max="4356" width="10" style="2" customWidth="1"/>
    <col min="4357" max="4357" width="1.5703125" style="2" customWidth="1"/>
    <col min="4358" max="4358" width="7.7109375" style="2" customWidth="1"/>
    <col min="4359" max="4359" width="9.7109375" style="2" customWidth="1"/>
    <col min="4360" max="4360" width="9.140625" style="2"/>
    <col min="4361" max="4361" width="7.5703125" style="2" customWidth="1"/>
    <col min="4362" max="4362" width="7.7109375" style="2" customWidth="1"/>
    <col min="4363" max="4363" width="9.140625" style="2" customWidth="1"/>
    <col min="4364" max="4364" width="8.42578125" style="2" customWidth="1"/>
    <col min="4365" max="4608" width="9.140625" style="2"/>
    <col min="4609" max="4609" width="5" style="2" customWidth="1"/>
    <col min="4610" max="4610" width="14.7109375" style="2" customWidth="1"/>
    <col min="4611" max="4611" width="8.5703125" style="2" customWidth="1"/>
    <col min="4612" max="4612" width="10" style="2" customWidth="1"/>
    <col min="4613" max="4613" width="1.5703125" style="2" customWidth="1"/>
    <col min="4614" max="4614" width="7.7109375" style="2" customWidth="1"/>
    <col min="4615" max="4615" width="9.7109375" style="2" customWidth="1"/>
    <col min="4616" max="4616" width="9.140625" style="2"/>
    <col min="4617" max="4617" width="7.5703125" style="2" customWidth="1"/>
    <col min="4618" max="4618" width="7.7109375" style="2" customWidth="1"/>
    <col min="4619" max="4619" width="9.140625" style="2" customWidth="1"/>
    <col min="4620" max="4620" width="8.42578125" style="2" customWidth="1"/>
    <col min="4621" max="4864" width="9.140625" style="2"/>
    <col min="4865" max="4865" width="5" style="2" customWidth="1"/>
    <col min="4866" max="4866" width="14.7109375" style="2" customWidth="1"/>
    <col min="4867" max="4867" width="8.5703125" style="2" customWidth="1"/>
    <col min="4868" max="4868" width="10" style="2" customWidth="1"/>
    <col min="4869" max="4869" width="1.5703125" style="2" customWidth="1"/>
    <col min="4870" max="4870" width="7.7109375" style="2" customWidth="1"/>
    <col min="4871" max="4871" width="9.7109375" style="2" customWidth="1"/>
    <col min="4872" max="4872" width="9.140625" style="2"/>
    <col min="4873" max="4873" width="7.5703125" style="2" customWidth="1"/>
    <col min="4874" max="4874" width="7.7109375" style="2" customWidth="1"/>
    <col min="4875" max="4875" width="9.140625" style="2" customWidth="1"/>
    <col min="4876" max="4876" width="8.42578125" style="2" customWidth="1"/>
    <col min="4877" max="5120" width="9.140625" style="2"/>
    <col min="5121" max="5121" width="5" style="2" customWidth="1"/>
    <col min="5122" max="5122" width="14.7109375" style="2" customWidth="1"/>
    <col min="5123" max="5123" width="8.5703125" style="2" customWidth="1"/>
    <col min="5124" max="5124" width="10" style="2" customWidth="1"/>
    <col min="5125" max="5125" width="1.5703125" style="2" customWidth="1"/>
    <col min="5126" max="5126" width="7.7109375" style="2" customWidth="1"/>
    <col min="5127" max="5127" width="9.7109375" style="2" customWidth="1"/>
    <col min="5128" max="5128" width="9.140625" style="2"/>
    <col min="5129" max="5129" width="7.5703125" style="2" customWidth="1"/>
    <col min="5130" max="5130" width="7.7109375" style="2" customWidth="1"/>
    <col min="5131" max="5131" width="9.140625" style="2" customWidth="1"/>
    <col min="5132" max="5132" width="8.42578125" style="2" customWidth="1"/>
    <col min="5133" max="5376" width="9.140625" style="2"/>
    <col min="5377" max="5377" width="5" style="2" customWidth="1"/>
    <col min="5378" max="5378" width="14.7109375" style="2" customWidth="1"/>
    <col min="5379" max="5379" width="8.5703125" style="2" customWidth="1"/>
    <col min="5380" max="5380" width="10" style="2" customWidth="1"/>
    <col min="5381" max="5381" width="1.5703125" style="2" customWidth="1"/>
    <col min="5382" max="5382" width="7.7109375" style="2" customWidth="1"/>
    <col min="5383" max="5383" width="9.7109375" style="2" customWidth="1"/>
    <col min="5384" max="5384" width="9.140625" style="2"/>
    <col min="5385" max="5385" width="7.5703125" style="2" customWidth="1"/>
    <col min="5386" max="5386" width="7.7109375" style="2" customWidth="1"/>
    <col min="5387" max="5387" width="9.140625" style="2" customWidth="1"/>
    <col min="5388" max="5388" width="8.42578125" style="2" customWidth="1"/>
    <col min="5389" max="5632" width="9.140625" style="2"/>
    <col min="5633" max="5633" width="5" style="2" customWidth="1"/>
    <col min="5634" max="5634" width="14.7109375" style="2" customWidth="1"/>
    <col min="5635" max="5635" width="8.5703125" style="2" customWidth="1"/>
    <col min="5636" max="5636" width="10" style="2" customWidth="1"/>
    <col min="5637" max="5637" width="1.5703125" style="2" customWidth="1"/>
    <col min="5638" max="5638" width="7.7109375" style="2" customWidth="1"/>
    <col min="5639" max="5639" width="9.7109375" style="2" customWidth="1"/>
    <col min="5640" max="5640" width="9.140625" style="2"/>
    <col min="5641" max="5641" width="7.5703125" style="2" customWidth="1"/>
    <col min="5642" max="5642" width="7.7109375" style="2" customWidth="1"/>
    <col min="5643" max="5643" width="9.140625" style="2" customWidth="1"/>
    <col min="5644" max="5644" width="8.42578125" style="2" customWidth="1"/>
    <col min="5645" max="5888" width="9.140625" style="2"/>
    <col min="5889" max="5889" width="5" style="2" customWidth="1"/>
    <col min="5890" max="5890" width="14.7109375" style="2" customWidth="1"/>
    <col min="5891" max="5891" width="8.5703125" style="2" customWidth="1"/>
    <col min="5892" max="5892" width="10" style="2" customWidth="1"/>
    <col min="5893" max="5893" width="1.5703125" style="2" customWidth="1"/>
    <col min="5894" max="5894" width="7.7109375" style="2" customWidth="1"/>
    <col min="5895" max="5895" width="9.7109375" style="2" customWidth="1"/>
    <col min="5896" max="5896" width="9.140625" style="2"/>
    <col min="5897" max="5897" width="7.5703125" style="2" customWidth="1"/>
    <col min="5898" max="5898" width="7.7109375" style="2" customWidth="1"/>
    <col min="5899" max="5899" width="9.140625" style="2" customWidth="1"/>
    <col min="5900" max="5900" width="8.42578125" style="2" customWidth="1"/>
    <col min="5901" max="6144" width="9.140625" style="2"/>
    <col min="6145" max="6145" width="5" style="2" customWidth="1"/>
    <col min="6146" max="6146" width="14.7109375" style="2" customWidth="1"/>
    <col min="6147" max="6147" width="8.5703125" style="2" customWidth="1"/>
    <col min="6148" max="6148" width="10" style="2" customWidth="1"/>
    <col min="6149" max="6149" width="1.5703125" style="2" customWidth="1"/>
    <col min="6150" max="6150" width="7.7109375" style="2" customWidth="1"/>
    <col min="6151" max="6151" width="9.7109375" style="2" customWidth="1"/>
    <col min="6152" max="6152" width="9.140625" style="2"/>
    <col min="6153" max="6153" width="7.5703125" style="2" customWidth="1"/>
    <col min="6154" max="6154" width="7.7109375" style="2" customWidth="1"/>
    <col min="6155" max="6155" width="9.140625" style="2" customWidth="1"/>
    <col min="6156" max="6156" width="8.42578125" style="2" customWidth="1"/>
    <col min="6157" max="6400" width="9.140625" style="2"/>
    <col min="6401" max="6401" width="5" style="2" customWidth="1"/>
    <col min="6402" max="6402" width="14.7109375" style="2" customWidth="1"/>
    <col min="6403" max="6403" width="8.5703125" style="2" customWidth="1"/>
    <col min="6404" max="6404" width="10" style="2" customWidth="1"/>
    <col min="6405" max="6405" width="1.5703125" style="2" customWidth="1"/>
    <col min="6406" max="6406" width="7.7109375" style="2" customWidth="1"/>
    <col min="6407" max="6407" width="9.7109375" style="2" customWidth="1"/>
    <col min="6408" max="6408" width="9.140625" style="2"/>
    <col min="6409" max="6409" width="7.5703125" style="2" customWidth="1"/>
    <col min="6410" max="6410" width="7.7109375" style="2" customWidth="1"/>
    <col min="6411" max="6411" width="9.140625" style="2" customWidth="1"/>
    <col min="6412" max="6412" width="8.42578125" style="2" customWidth="1"/>
    <col min="6413" max="6656" width="9.140625" style="2"/>
    <col min="6657" max="6657" width="5" style="2" customWidth="1"/>
    <col min="6658" max="6658" width="14.7109375" style="2" customWidth="1"/>
    <col min="6659" max="6659" width="8.5703125" style="2" customWidth="1"/>
    <col min="6660" max="6660" width="10" style="2" customWidth="1"/>
    <col min="6661" max="6661" width="1.5703125" style="2" customWidth="1"/>
    <col min="6662" max="6662" width="7.7109375" style="2" customWidth="1"/>
    <col min="6663" max="6663" width="9.7109375" style="2" customWidth="1"/>
    <col min="6664" max="6664" width="9.140625" style="2"/>
    <col min="6665" max="6665" width="7.5703125" style="2" customWidth="1"/>
    <col min="6666" max="6666" width="7.7109375" style="2" customWidth="1"/>
    <col min="6667" max="6667" width="9.140625" style="2" customWidth="1"/>
    <col min="6668" max="6668" width="8.42578125" style="2" customWidth="1"/>
    <col min="6669" max="6912" width="9.140625" style="2"/>
    <col min="6913" max="6913" width="5" style="2" customWidth="1"/>
    <col min="6914" max="6914" width="14.7109375" style="2" customWidth="1"/>
    <col min="6915" max="6915" width="8.5703125" style="2" customWidth="1"/>
    <col min="6916" max="6916" width="10" style="2" customWidth="1"/>
    <col min="6917" max="6917" width="1.5703125" style="2" customWidth="1"/>
    <col min="6918" max="6918" width="7.7109375" style="2" customWidth="1"/>
    <col min="6919" max="6919" width="9.7109375" style="2" customWidth="1"/>
    <col min="6920" max="6920" width="9.140625" style="2"/>
    <col min="6921" max="6921" width="7.5703125" style="2" customWidth="1"/>
    <col min="6922" max="6922" width="7.7109375" style="2" customWidth="1"/>
    <col min="6923" max="6923" width="9.140625" style="2" customWidth="1"/>
    <col min="6924" max="6924" width="8.42578125" style="2" customWidth="1"/>
    <col min="6925" max="7168" width="9.140625" style="2"/>
    <col min="7169" max="7169" width="5" style="2" customWidth="1"/>
    <col min="7170" max="7170" width="14.7109375" style="2" customWidth="1"/>
    <col min="7171" max="7171" width="8.5703125" style="2" customWidth="1"/>
    <col min="7172" max="7172" width="10" style="2" customWidth="1"/>
    <col min="7173" max="7173" width="1.5703125" style="2" customWidth="1"/>
    <col min="7174" max="7174" width="7.7109375" style="2" customWidth="1"/>
    <col min="7175" max="7175" width="9.7109375" style="2" customWidth="1"/>
    <col min="7176" max="7176" width="9.140625" style="2"/>
    <col min="7177" max="7177" width="7.5703125" style="2" customWidth="1"/>
    <col min="7178" max="7178" width="7.7109375" style="2" customWidth="1"/>
    <col min="7179" max="7179" width="9.140625" style="2" customWidth="1"/>
    <col min="7180" max="7180" width="8.42578125" style="2" customWidth="1"/>
    <col min="7181" max="7424" width="9.140625" style="2"/>
    <col min="7425" max="7425" width="5" style="2" customWidth="1"/>
    <col min="7426" max="7426" width="14.7109375" style="2" customWidth="1"/>
    <col min="7427" max="7427" width="8.5703125" style="2" customWidth="1"/>
    <col min="7428" max="7428" width="10" style="2" customWidth="1"/>
    <col min="7429" max="7429" width="1.5703125" style="2" customWidth="1"/>
    <col min="7430" max="7430" width="7.7109375" style="2" customWidth="1"/>
    <col min="7431" max="7431" width="9.7109375" style="2" customWidth="1"/>
    <col min="7432" max="7432" width="9.140625" style="2"/>
    <col min="7433" max="7433" width="7.5703125" style="2" customWidth="1"/>
    <col min="7434" max="7434" width="7.7109375" style="2" customWidth="1"/>
    <col min="7435" max="7435" width="9.140625" style="2" customWidth="1"/>
    <col min="7436" max="7436" width="8.42578125" style="2" customWidth="1"/>
    <col min="7437" max="7680" width="9.140625" style="2"/>
    <col min="7681" max="7681" width="5" style="2" customWidth="1"/>
    <col min="7682" max="7682" width="14.7109375" style="2" customWidth="1"/>
    <col min="7683" max="7683" width="8.5703125" style="2" customWidth="1"/>
    <col min="7684" max="7684" width="10" style="2" customWidth="1"/>
    <col min="7685" max="7685" width="1.5703125" style="2" customWidth="1"/>
    <col min="7686" max="7686" width="7.7109375" style="2" customWidth="1"/>
    <col min="7687" max="7687" width="9.7109375" style="2" customWidth="1"/>
    <col min="7688" max="7688" width="9.140625" style="2"/>
    <col min="7689" max="7689" width="7.5703125" style="2" customWidth="1"/>
    <col min="7690" max="7690" width="7.7109375" style="2" customWidth="1"/>
    <col min="7691" max="7691" width="9.140625" style="2" customWidth="1"/>
    <col min="7692" max="7692" width="8.42578125" style="2" customWidth="1"/>
    <col min="7693" max="7936" width="9.140625" style="2"/>
    <col min="7937" max="7937" width="5" style="2" customWidth="1"/>
    <col min="7938" max="7938" width="14.7109375" style="2" customWidth="1"/>
    <col min="7939" max="7939" width="8.5703125" style="2" customWidth="1"/>
    <col min="7940" max="7940" width="10" style="2" customWidth="1"/>
    <col min="7941" max="7941" width="1.5703125" style="2" customWidth="1"/>
    <col min="7942" max="7942" width="7.7109375" style="2" customWidth="1"/>
    <col min="7943" max="7943" width="9.7109375" style="2" customWidth="1"/>
    <col min="7944" max="7944" width="9.140625" style="2"/>
    <col min="7945" max="7945" width="7.5703125" style="2" customWidth="1"/>
    <col min="7946" max="7946" width="7.7109375" style="2" customWidth="1"/>
    <col min="7947" max="7947" width="9.140625" style="2" customWidth="1"/>
    <col min="7948" max="7948" width="8.42578125" style="2" customWidth="1"/>
    <col min="7949" max="8192" width="9.140625" style="2"/>
    <col min="8193" max="8193" width="5" style="2" customWidth="1"/>
    <col min="8194" max="8194" width="14.7109375" style="2" customWidth="1"/>
    <col min="8195" max="8195" width="8.5703125" style="2" customWidth="1"/>
    <col min="8196" max="8196" width="10" style="2" customWidth="1"/>
    <col min="8197" max="8197" width="1.5703125" style="2" customWidth="1"/>
    <col min="8198" max="8198" width="7.7109375" style="2" customWidth="1"/>
    <col min="8199" max="8199" width="9.7109375" style="2" customWidth="1"/>
    <col min="8200" max="8200" width="9.140625" style="2"/>
    <col min="8201" max="8201" width="7.5703125" style="2" customWidth="1"/>
    <col min="8202" max="8202" width="7.7109375" style="2" customWidth="1"/>
    <col min="8203" max="8203" width="9.140625" style="2" customWidth="1"/>
    <col min="8204" max="8204" width="8.42578125" style="2" customWidth="1"/>
    <col min="8205" max="8448" width="9.140625" style="2"/>
    <col min="8449" max="8449" width="5" style="2" customWidth="1"/>
    <col min="8450" max="8450" width="14.7109375" style="2" customWidth="1"/>
    <col min="8451" max="8451" width="8.5703125" style="2" customWidth="1"/>
    <col min="8452" max="8452" width="10" style="2" customWidth="1"/>
    <col min="8453" max="8453" width="1.5703125" style="2" customWidth="1"/>
    <col min="8454" max="8454" width="7.7109375" style="2" customWidth="1"/>
    <col min="8455" max="8455" width="9.7109375" style="2" customWidth="1"/>
    <col min="8456" max="8456" width="9.140625" style="2"/>
    <col min="8457" max="8457" width="7.5703125" style="2" customWidth="1"/>
    <col min="8458" max="8458" width="7.7109375" style="2" customWidth="1"/>
    <col min="8459" max="8459" width="9.140625" style="2" customWidth="1"/>
    <col min="8460" max="8460" width="8.42578125" style="2" customWidth="1"/>
    <col min="8461" max="8704" width="9.140625" style="2"/>
    <col min="8705" max="8705" width="5" style="2" customWidth="1"/>
    <col min="8706" max="8706" width="14.7109375" style="2" customWidth="1"/>
    <col min="8707" max="8707" width="8.5703125" style="2" customWidth="1"/>
    <col min="8708" max="8708" width="10" style="2" customWidth="1"/>
    <col min="8709" max="8709" width="1.5703125" style="2" customWidth="1"/>
    <col min="8710" max="8710" width="7.7109375" style="2" customWidth="1"/>
    <col min="8711" max="8711" width="9.7109375" style="2" customWidth="1"/>
    <col min="8712" max="8712" width="9.140625" style="2"/>
    <col min="8713" max="8713" width="7.5703125" style="2" customWidth="1"/>
    <col min="8714" max="8714" width="7.7109375" style="2" customWidth="1"/>
    <col min="8715" max="8715" width="9.140625" style="2" customWidth="1"/>
    <col min="8716" max="8716" width="8.42578125" style="2" customWidth="1"/>
    <col min="8717" max="8960" width="9.140625" style="2"/>
    <col min="8961" max="8961" width="5" style="2" customWidth="1"/>
    <col min="8962" max="8962" width="14.7109375" style="2" customWidth="1"/>
    <col min="8963" max="8963" width="8.5703125" style="2" customWidth="1"/>
    <col min="8964" max="8964" width="10" style="2" customWidth="1"/>
    <col min="8965" max="8965" width="1.5703125" style="2" customWidth="1"/>
    <col min="8966" max="8966" width="7.7109375" style="2" customWidth="1"/>
    <col min="8967" max="8967" width="9.7109375" style="2" customWidth="1"/>
    <col min="8968" max="8968" width="9.140625" style="2"/>
    <col min="8969" max="8969" width="7.5703125" style="2" customWidth="1"/>
    <col min="8970" max="8970" width="7.7109375" style="2" customWidth="1"/>
    <col min="8971" max="8971" width="9.140625" style="2" customWidth="1"/>
    <col min="8972" max="8972" width="8.42578125" style="2" customWidth="1"/>
    <col min="8973" max="9216" width="9.140625" style="2"/>
    <col min="9217" max="9217" width="5" style="2" customWidth="1"/>
    <col min="9218" max="9218" width="14.7109375" style="2" customWidth="1"/>
    <col min="9219" max="9219" width="8.5703125" style="2" customWidth="1"/>
    <col min="9220" max="9220" width="10" style="2" customWidth="1"/>
    <col min="9221" max="9221" width="1.5703125" style="2" customWidth="1"/>
    <col min="9222" max="9222" width="7.7109375" style="2" customWidth="1"/>
    <col min="9223" max="9223" width="9.7109375" style="2" customWidth="1"/>
    <col min="9224" max="9224" width="9.140625" style="2"/>
    <col min="9225" max="9225" width="7.5703125" style="2" customWidth="1"/>
    <col min="9226" max="9226" width="7.7109375" style="2" customWidth="1"/>
    <col min="9227" max="9227" width="9.140625" style="2" customWidth="1"/>
    <col min="9228" max="9228" width="8.42578125" style="2" customWidth="1"/>
    <col min="9229" max="9472" width="9.140625" style="2"/>
    <col min="9473" max="9473" width="5" style="2" customWidth="1"/>
    <col min="9474" max="9474" width="14.7109375" style="2" customWidth="1"/>
    <col min="9475" max="9475" width="8.5703125" style="2" customWidth="1"/>
    <col min="9476" max="9476" width="10" style="2" customWidth="1"/>
    <col min="9477" max="9477" width="1.5703125" style="2" customWidth="1"/>
    <col min="9478" max="9478" width="7.7109375" style="2" customWidth="1"/>
    <col min="9479" max="9479" width="9.7109375" style="2" customWidth="1"/>
    <col min="9480" max="9480" width="9.140625" style="2"/>
    <col min="9481" max="9481" width="7.5703125" style="2" customWidth="1"/>
    <col min="9482" max="9482" width="7.7109375" style="2" customWidth="1"/>
    <col min="9483" max="9483" width="9.140625" style="2" customWidth="1"/>
    <col min="9484" max="9484" width="8.42578125" style="2" customWidth="1"/>
    <col min="9485" max="9728" width="9.140625" style="2"/>
    <col min="9729" max="9729" width="5" style="2" customWidth="1"/>
    <col min="9730" max="9730" width="14.7109375" style="2" customWidth="1"/>
    <col min="9731" max="9731" width="8.5703125" style="2" customWidth="1"/>
    <col min="9732" max="9732" width="10" style="2" customWidth="1"/>
    <col min="9733" max="9733" width="1.5703125" style="2" customWidth="1"/>
    <col min="9734" max="9734" width="7.7109375" style="2" customWidth="1"/>
    <col min="9735" max="9735" width="9.7109375" style="2" customWidth="1"/>
    <col min="9736" max="9736" width="9.140625" style="2"/>
    <col min="9737" max="9737" width="7.5703125" style="2" customWidth="1"/>
    <col min="9738" max="9738" width="7.7109375" style="2" customWidth="1"/>
    <col min="9739" max="9739" width="9.140625" style="2" customWidth="1"/>
    <col min="9740" max="9740" width="8.42578125" style="2" customWidth="1"/>
    <col min="9741" max="9984" width="9.140625" style="2"/>
    <col min="9985" max="9985" width="5" style="2" customWidth="1"/>
    <col min="9986" max="9986" width="14.7109375" style="2" customWidth="1"/>
    <col min="9987" max="9987" width="8.5703125" style="2" customWidth="1"/>
    <col min="9988" max="9988" width="10" style="2" customWidth="1"/>
    <col min="9989" max="9989" width="1.5703125" style="2" customWidth="1"/>
    <col min="9990" max="9990" width="7.7109375" style="2" customWidth="1"/>
    <col min="9991" max="9991" width="9.7109375" style="2" customWidth="1"/>
    <col min="9992" max="9992" width="9.140625" style="2"/>
    <col min="9993" max="9993" width="7.5703125" style="2" customWidth="1"/>
    <col min="9994" max="9994" width="7.7109375" style="2" customWidth="1"/>
    <col min="9995" max="9995" width="9.140625" style="2" customWidth="1"/>
    <col min="9996" max="9996" width="8.42578125" style="2" customWidth="1"/>
    <col min="9997" max="10240" width="9.140625" style="2"/>
    <col min="10241" max="10241" width="5" style="2" customWidth="1"/>
    <col min="10242" max="10242" width="14.7109375" style="2" customWidth="1"/>
    <col min="10243" max="10243" width="8.5703125" style="2" customWidth="1"/>
    <col min="10244" max="10244" width="10" style="2" customWidth="1"/>
    <col min="10245" max="10245" width="1.5703125" style="2" customWidth="1"/>
    <col min="10246" max="10246" width="7.7109375" style="2" customWidth="1"/>
    <col min="10247" max="10247" width="9.7109375" style="2" customWidth="1"/>
    <col min="10248" max="10248" width="9.140625" style="2"/>
    <col min="10249" max="10249" width="7.5703125" style="2" customWidth="1"/>
    <col min="10250" max="10250" width="7.7109375" style="2" customWidth="1"/>
    <col min="10251" max="10251" width="9.140625" style="2" customWidth="1"/>
    <col min="10252" max="10252" width="8.42578125" style="2" customWidth="1"/>
    <col min="10253" max="10496" width="9.140625" style="2"/>
    <col min="10497" max="10497" width="5" style="2" customWidth="1"/>
    <col min="10498" max="10498" width="14.7109375" style="2" customWidth="1"/>
    <col min="10499" max="10499" width="8.5703125" style="2" customWidth="1"/>
    <col min="10500" max="10500" width="10" style="2" customWidth="1"/>
    <col min="10501" max="10501" width="1.5703125" style="2" customWidth="1"/>
    <col min="10502" max="10502" width="7.7109375" style="2" customWidth="1"/>
    <col min="10503" max="10503" width="9.7109375" style="2" customWidth="1"/>
    <col min="10504" max="10504" width="9.140625" style="2"/>
    <col min="10505" max="10505" width="7.5703125" style="2" customWidth="1"/>
    <col min="10506" max="10506" width="7.7109375" style="2" customWidth="1"/>
    <col min="10507" max="10507" width="9.140625" style="2" customWidth="1"/>
    <col min="10508" max="10508" width="8.42578125" style="2" customWidth="1"/>
    <col min="10509" max="10752" width="9.140625" style="2"/>
    <col min="10753" max="10753" width="5" style="2" customWidth="1"/>
    <col min="10754" max="10754" width="14.7109375" style="2" customWidth="1"/>
    <col min="10755" max="10755" width="8.5703125" style="2" customWidth="1"/>
    <col min="10756" max="10756" width="10" style="2" customWidth="1"/>
    <col min="10757" max="10757" width="1.5703125" style="2" customWidth="1"/>
    <col min="10758" max="10758" width="7.7109375" style="2" customWidth="1"/>
    <col min="10759" max="10759" width="9.7109375" style="2" customWidth="1"/>
    <col min="10760" max="10760" width="9.140625" style="2"/>
    <col min="10761" max="10761" width="7.5703125" style="2" customWidth="1"/>
    <col min="10762" max="10762" width="7.7109375" style="2" customWidth="1"/>
    <col min="10763" max="10763" width="9.140625" style="2" customWidth="1"/>
    <col min="10764" max="10764" width="8.42578125" style="2" customWidth="1"/>
    <col min="10765" max="11008" width="9.140625" style="2"/>
    <col min="11009" max="11009" width="5" style="2" customWidth="1"/>
    <col min="11010" max="11010" width="14.7109375" style="2" customWidth="1"/>
    <col min="11011" max="11011" width="8.5703125" style="2" customWidth="1"/>
    <col min="11012" max="11012" width="10" style="2" customWidth="1"/>
    <col min="11013" max="11013" width="1.5703125" style="2" customWidth="1"/>
    <col min="11014" max="11014" width="7.7109375" style="2" customWidth="1"/>
    <col min="11015" max="11015" width="9.7109375" style="2" customWidth="1"/>
    <col min="11016" max="11016" width="9.140625" style="2"/>
    <col min="11017" max="11017" width="7.5703125" style="2" customWidth="1"/>
    <col min="11018" max="11018" width="7.7109375" style="2" customWidth="1"/>
    <col min="11019" max="11019" width="9.140625" style="2" customWidth="1"/>
    <col min="11020" max="11020" width="8.42578125" style="2" customWidth="1"/>
    <col min="11021" max="11264" width="9.140625" style="2"/>
    <col min="11265" max="11265" width="5" style="2" customWidth="1"/>
    <col min="11266" max="11266" width="14.7109375" style="2" customWidth="1"/>
    <col min="11267" max="11267" width="8.5703125" style="2" customWidth="1"/>
    <col min="11268" max="11268" width="10" style="2" customWidth="1"/>
    <col min="11269" max="11269" width="1.5703125" style="2" customWidth="1"/>
    <col min="11270" max="11270" width="7.7109375" style="2" customWidth="1"/>
    <col min="11271" max="11271" width="9.7109375" style="2" customWidth="1"/>
    <col min="11272" max="11272" width="9.140625" style="2"/>
    <col min="11273" max="11273" width="7.5703125" style="2" customWidth="1"/>
    <col min="11274" max="11274" width="7.7109375" style="2" customWidth="1"/>
    <col min="11275" max="11275" width="9.140625" style="2" customWidth="1"/>
    <col min="11276" max="11276" width="8.42578125" style="2" customWidth="1"/>
    <col min="11277" max="11520" width="9.140625" style="2"/>
    <col min="11521" max="11521" width="5" style="2" customWidth="1"/>
    <col min="11522" max="11522" width="14.7109375" style="2" customWidth="1"/>
    <col min="11523" max="11523" width="8.5703125" style="2" customWidth="1"/>
    <col min="11524" max="11524" width="10" style="2" customWidth="1"/>
    <col min="11525" max="11525" width="1.5703125" style="2" customWidth="1"/>
    <col min="11526" max="11526" width="7.7109375" style="2" customWidth="1"/>
    <col min="11527" max="11527" width="9.7109375" style="2" customWidth="1"/>
    <col min="11528" max="11528" width="9.140625" style="2"/>
    <col min="11529" max="11529" width="7.5703125" style="2" customWidth="1"/>
    <col min="11530" max="11530" width="7.7109375" style="2" customWidth="1"/>
    <col min="11531" max="11531" width="9.140625" style="2" customWidth="1"/>
    <col min="11532" max="11532" width="8.42578125" style="2" customWidth="1"/>
    <col min="11533" max="11776" width="9.140625" style="2"/>
    <col min="11777" max="11777" width="5" style="2" customWidth="1"/>
    <col min="11778" max="11778" width="14.7109375" style="2" customWidth="1"/>
    <col min="11779" max="11779" width="8.5703125" style="2" customWidth="1"/>
    <col min="11780" max="11780" width="10" style="2" customWidth="1"/>
    <col min="11781" max="11781" width="1.5703125" style="2" customWidth="1"/>
    <col min="11782" max="11782" width="7.7109375" style="2" customWidth="1"/>
    <col min="11783" max="11783" width="9.7109375" style="2" customWidth="1"/>
    <col min="11784" max="11784" width="9.140625" style="2"/>
    <col min="11785" max="11785" width="7.5703125" style="2" customWidth="1"/>
    <col min="11786" max="11786" width="7.7109375" style="2" customWidth="1"/>
    <col min="11787" max="11787" width="9.140625" style="2" customWidth="1"/>
    <col min="11788" max="11788" width="8.42578125" style="2" customWidth="1"/>
    <col min="11789" max="12032" width="9.140625" style="2"/>
    <col min="12033" max="12033" width="5" style="2" customWidth="1"/>
    <col min="12034" max="12034" width="14.7109375" style="2" customWidth="1"/>
    <col min="12035" max="12035" width="8.5703125" style="2" customWidth="1"/>
    <col min="12036" max="12036" width="10" style="2" customWidth="1"/>
    <col min="12037" max="12037" width="1.5703125" style="2" customWidth="1"/>
    <col min="12038" max="12038" width="7.7109375" style="2" customWidth="1"/>
    <col min="12039" max="12039" width="9.7109375" style="2" customWidth="1"/>
    <col min="12040" max="12040" width="9.140625" style="2"/>
    <col min="12041" max="12041" width="7.5703125" style="2" customWidth="1"/>
    <col min="12042" max="12042" width="7.7109375" style="2" customWidth="1"/>
    <col min="12043" max="12043" width="9.140625" style="2" customWidth="1"/>
    <col min="12044" max="12044" width="8.42578125" style="2" customWidth="1"/>
    <col min="12045" max="12288" width="9.140625" style="2"/>
    <col min="12289" max="12289" width="5" style="2" customWidth="1"/>
    <col min="12290" max="12290" width="14.7109375" style="2" customWidth="1"/>
    <col min="12291" max="12291" width="8.5703125" style="2" customWidth="1"/>
    <col min="12292" max="12292" width="10" style="2" customWidth="1"/>
    <col min="12293" max="12293" width="1.5703125" style="2" customWidth="1"/>
    <col min="12294" max="12294" width="7.7109375" style="2" customWidth="1"/>
    <col min="12295" max="12295" width="9.7109375" style="2" customWidth="1"/>
    <col min="12296" max="12296" width="9.140625" style="2"/>
    <col min="12297" max="12297" width="7.5703125" style="2" customWidth="1"/>
    <col min="12298" max="12298" width="7.7109375" style="2" customWidth="1"/>
    <col min="12299" max="12299" width="9.140625" style="2" customWidth="1"/>
    <col min="12300" max="12300" width="8.42578125" style="2" customWidth="1"/>
    <col min="12301" max="12544" width="9.140625" style="2"/>
    <col min="12545" max="12545" width="5" style="2" customWidth="1"/>
    <col min="12546" max="12546" width="14.7109375" style="2" customWidth="1"/>
    <col min="12547" max="12547" width="8.5703125" style="2" customWidth="1"/>
    <col min="12548" max="12548" width="10" style="2" customWidth="1"/>
    <col min="12549" max="12549" width="1.5703125" style="2" customWidth="1"/>
    <col min="12550" max="12550" width="7.7109375" style="2" customWidth="1"/>
    <col min="12551" max="12551" width="9.7109375" style="2" customWidth="1"/>
    <col min="12552" max="12552" width="9.140625" style="2"/>
    <col min="12553" max="12553" width="7.5703125" style="2" customWidth="1"/>
    <col min="12554" max="12554" width="7.7109375" style="2" customWidth="1"/>
    <col min="12555" max="12555" width="9.140625" style="2" customWidth="1"/>
    <col min="12556" max="12556" width="8.42578125" style="2" customWidth="1"/>
    <col min="12557" max="12800" width="9.140625" style="2"/>
    <col min="12801" max="12801" width="5" style="2" customWidth="1"/>
    <col min="12802" max="12802" width="14.7109375" style="2" customWidth="1"/>
    <col min="12803" max="12803" width="8.5703125" style="2" customWidth="1"/>
    <col min="12804" max="12804" width="10" style="2" customWidth="1"/>
    <col min="12805" max="12805" width="1.5703125" style="2" customWidth="1"/>
    <col min="12806" max="12806" width="7.7109375" style="2" customWidth="1"/>
    <col min="12807" max="12807" width="9.7109375" style="2" customWidth="1"/>
    <col min="12808" max="12808" width="9.140625" style="2"/>
    <col min="12809" max="12809" width="7.5703125" style="2" customWidth="1"/>
    <col min="12810" max="12810" width="7.7109375" style="2" customWidth="1"/>
    <col min="12811" max="12811" width="9.140625" style="2" customWidth="1"/>
    <col min="12812" max="12812" width="8.42578125" style="2" customWidth="1"/>
    <col min="12813" max="13056" width="9.140625" style="2"/>
    <col min="13057" max="13057" width="5" style="2" customWidth="1"/>
    <col min="13058" max="13058" width="14.7109375" style="2" customWidth="1"/>
    <col min="13059" max="13059" width="8.5703125" style="2" customWidth="1"/>
    <col min="13060" max="13060" width="10" style="2" customWidth="1"/>
    <col min="13061" max="13061" width="1.5703125" style="2" customWidth="1"/>
    <col min="13062" max="13062" width="7.7109375" style="2" customWidth="1"/>
    <col min="13063" max="13063" width="9.7109375" style="2" customWidth="1"/>
    <col min="13064" max="13064" width="9.140625" style="2"/>
    <col min="13065" max="13065" width="7.5703125" style="2" customWidth="1"/>
    <col min="13066" max="13066" width="7.7109375" style="2" customWidth="1"/>
    <col min="13067" max="13067" width="9.140625" style="2" customWidth="1"/>
    <col min="13068" max="13068" width="8.42578125" style="2" customWidth="1"/>
    <col min="13069" max="13312" width="9.140625" style="2"/>
    <col min="13313" max="13313" width="5" style="2" customWidth="1"/>
    <col min="13314" max="13314" width="14.7109375" style="2" customWidth="1"/>
    <col min="13315" max="13315" width="8.5703125" style="2" customWidth="1"/>
    <col min="13316" max="13316" width="10" style="2" customWidth="1"/>
    <col min="13317" max="13317" width="1.5703125" style="2" customWidth="1"/>
    <col min="13318" max="13318" width="7.7109375" style="2" customWidth="1"/>
    <col min="13319" max="13319" width="9.7109375" style="2" customWidth="1"/>
    <col min="13320" max="13320" width="9.140625" style="2"/>
    <col min="13321" max="13321" width="7.5703125" style="2" customWidth="1"/>
    <col min="13322" max="13322" width="7.7109375" style="2" customWidth="1"/>
    <col min="13323" max="13323" width="9.140625" style="2" customWidth="1"/>
    <col min="13324" max="13324" width="8.42578125" style="2" customWidth="1"/>
    <col min="13325" max="13568" width="9.140625" style="2"/>
    <col min="13569" max="13569" width="5" style="2" customWidth="1"/>
    <col min="13570" max="13570" width="14.7109375" style="2" customWidth="1"/>
    <col min="13571" max="13571" width="8.5703125" style="2" customWidth="1"/>
    <col min="13572" max="13572" width="10" style="2" customWidth="1"/>
    <col min="13573" max="13573" width="1.5703125" style="2" customWidth="1"/>
    <col min="13574" max="13574" width="7.7109375" style="2" customWidth="1"/>
    <col min="13575" max="13575" width="9.7109375" style="2" customWidth="1"/>
    <col min="13576" max="13576" width="9.140625" style="2"/>
    <col min="13577" max="13577" width="7.5703125" style="2" customWidth="1"/>
    <col min="13578" max="13578" width="7.7109375" style="2" customWidth="1"/>
    <col min="13579" max="13579" width="9.140625" style="2" customWidth="1"/>
    <col min="13580" max="13580" width="8.42578125" style="2" customWidth="1"/>
    <col min="13581" max="13824" width="9.140625" style="2"/>
    <col min="13825" max="13825" width="5" style="2" customWidth="1"/>
    <col min="13826" max="13826" width="14.7109375" style="2" customWidth="1"/>
    <col min="13827" max="13827" width="8.5703125" style="2" customWidth="1"/>
    <col min="13828" max="13828" width="10" style="2" customWidth="1"/>
    <col min="13829" max="13829" width="1.5703125" style="2" customWidth="1"/>
    <col min="13830" max="13830" width="7.7109375" style="2" customWidth="1"/>
    <col min="13831" max="13831" width="9.7109375" style="2" customWidth="1"/>
    <col min="13832" max="13832" width="9.140625" style="2"/>
    <col min="13833" max="13833" width="7.5703125" style="2" customWidth="1"/>
    <col min="13834" max="13834" width="7.7109375" style="2" customWidth="1"/>
    <col min="13835" max="13835" width="9.140625" style="2" customWidth="1"/>
    <col min="13836" max="13836" width="8.42578125" style="2" customWidth="1"/>
    <col min="13837" max="14080" width="9.140625" style="2"/>
    <col min="14081" max="14081" width="5" style="2" customWidth="1"/>
    <col min="14082" max="14082" width="14.7109375" style="2" customWidth="1"/>
    <col min="14083" max="14083" width="8.5703125" style="2" customWidth="1"/>
    <col min="14084" max="14084" width="10" style="2" customWidth="1"/>
    <col min="14085" max="14085" width="1.5703125" style="2" customWidth="1"/>
    <col min="14086" max="14086" width="7.7109375" style="2" customWidth="1"/>
    <col min="14087" max="14087" width="9.7109375" style="2" customWidth="1"/>
    <col min="14088" max="14088" width="9.140625" style="2"/>
    <col min="14089" max="14089" width="7.5703125" style="2" customWidth="1"/>
    <col min="14090" max="14090" width="7.7109375" style="2" customWidth="1"/>
    <col min="14091" max="14091" width="9.140625" style="2" customWidth="1"/>
    <col min="14092" max="14092" width="8.42578125" style="2" customWidth="1"/>
    <col min="14093" max="14336" width="9.140625" style="2"/>
    <col min="14337" max="14337" width="5" style="2" customWidth="1"/>
    <col min="14338" max="14338" width="14.7109375" style="2" customWidth="1"/>
    <col min="14339" max="14339" width="8.5703125" style="2" customWidth="1"/>
    <col min="14340" max="14340" width="10" style="2" customWidth="1"/>
    <col min="14341" max="14341" width="1.5703125" style="2" customWidth="1"/>
    <col min="14342" max="14342" width="7.7109375" style="2" customWidth="1"/>
    <col min="14343" max="14343" width="9.7109375" style="2" customWidth="1"/>
    <col min="14344" max="14344" width="9.140625" style="2"/>
    <col min="14345" max="14345" width="7.5703125" style="2" customWidth="1"/>
    <col min="14346" max="14346" width="7.7109375" style="2" customWidth="1"/>
    <col min="14347" max="14347" width="9.140625" style="2" customWidth="1"/>
    <col min="14348" max="14348" width="8.42578125" style="2" customWidth="1"/>
    <col min="14349" max="14592" width="9.140625" style="2"/>
    <col min="14593" max="14593" width="5" style="2" customWidth="1"/>
    <col min="14594" max="14594" width="14.7109375" style="2" customWidth="1"/>
    <col min="14595" max="14595" width="8.5703125" style="2" customWidth="1"/>
    <col min="14596" max="14596" width="10" style="2" customWidth="1"/>
    <col min="14597" max="14597" width="1.5703125" style="2" customWidth="1"/>
    <col min="14598" max="14598" width="7.7109375" style="2" customWidth="1"/>
    <col min="14599" max="14599" width="9.7109375" style="2" customWidth="1"/>
    <col min="14600" max="14600" width="9.140625" style="2"/>
    <col min="14601" max="14601" width="7.5703125" style="2" customWidth="1"/>
    <col min="14602" max="14602" width="7.7109375" style="2" customWidth="1"/>
    <col min="14603" max="14603" width="9.140625" style="2" customWidth="1"/>
    <col min="14604" max="14604" width="8.42578125" style="2" customWidth="1"/>
    <col min="14605" max="14848" width="9.140625" style="2"/>
    <col min="14849" max="14849" width="5" style="2" customWidth="1"/>
    <col min="14850" max="14850" width="14.7109375" style="2" customWidth="1"/>
    <col min="14851" max="14851" width="8.5703125" style="2" customWidth="1"/>
    <col min="14852" max="14852" width="10" style="2" customWidth="1"/>
    <col min="14853" max="14853" width="1.5703125" style="2" customWidth="1"/>
    <col min="14854" max="14854" width="7.7109375" style="2" customWidth="1"/>
    <col min="14855" max="14855" width="9.7109375" style="2" customWidth="1"/>
    <col min="14856" max="14856" width="9.140625" style="2"/>
    <col min="14857" max="14857" width="7.5703125" style="2" customWidth="1"/>
    <col min="14858" max="14858" width="7.7109375" style="2" customWidth="1"/>
    <col min="14859" max="14859" width="9.140625" style="2" customWidth="1"/>
    <col min="14860" max="14860" width="8.42578125" style="2" customWidth="1"/>
    <col min="14861" max="15104" width="9.140625" style="2"/>
    <col min="15105" max="15105" width="5" style="2" customWidth="1"/>
    <col min="15106" max="15106" width="14.7109375" style="2" customWidth="1"/>
    <col min="15107" max="15107" width="8.5703125" style="2" customWidth="1"/>
    <col min="15108" max="15108" width="10" style="2" customWidth="1"/>
    <col min="15109" max="15109" width="1.5703125" style="2" customWidth="1"/>
    <col min="15110" max="15110" width="7.7109375" style="2" customWidth="1"/>
    <col min="15111" max="15111" width="9.7109375" style="2" customWidth="1"/>
    <col min="15112" max="15112" width="9.140625" style="2"/>
    <col min="15113" max="15113" width="7.5703125" style="2" customWidth="1"/>
    <col min="15114" max="15114" width="7.7109375" style="2" customWidth="1"/>
    <col min="15115" max="15115" width="9.140625" style="2" customWidth="1"/>
    <col min="15116" max="15116" width="8.42578125" style="2" customWidth="1"/>
    <col min="15117" max="15360" width="9.140625" style="2"/>
    <col min="15361" max="15361" width="5" style="2" customWidth="1"/>
    <col min="15362" max="15362" width="14.7109375" style="2" customWidth="1"/>
    <col min="15363" max="15363" width="8.5703125" style="2" customWidth="1"/>
    <col min="15364" max="15364" width="10" style="2" customWidth="1"/>
    <col min="15365" max="15365" width="1.5703125" style="2" customWidth="1"/>
    <col min="15366" max="15366" width="7.7109375" style="2" customWidth="1"/>
    <col min="15367" max="15367" width="9.7109375" style="2" customWidth="1"/>
    <col min="15368" max="15368" width="9.140625" style="2"/>
    <col min="15369" max="15369" width="7.5703125" style="2" customWidth="1"/>
    <col min="15370" max="15370" width="7.7109375" style="2" customWidth="1"/>
    <col min="15371" max="15371" width="9.140625" style="2" customWidth="1"/>
    <col min="15372" max="15372" width="8.42578125" style="2" customWidth="1"/>
    <col min="15373" max="15616" width="9.140625" style="2"/>
    <col min="15617" max="15617" width="5" style="2" customWidth="1"/>
    <col min="15618" max="15618" width="14.7109375" style="2" customWidth="1"/>
    <col min="15619" max="15619" width="8.5703125" style="2" customWidth="1"/>
    <col min="15620" max="15620" width="10" style="2" customWidth="1"/>
    <col min="15621" max="15621" width="1.5703125" style="2" customWidth="1"/>
    <col min="15622" max="15622" width="7.7109375" style="2" customWidth="1"/>
    <col min="15623" max="15623" width="9.7109375" style="2" customWidth="1"/>
    <col min="15624" max="15624" width="9.140625" style="2"/>
    <col min="15625" max="15625" width="7.5703125" style="2" customWidth="1"/>
    <col min="15626" max="15626" width="7.7109375" style="2" customWidth="1"/>
    <col min="15627" max="15627" width="9.140625" style="2" customWidth="1"/>
    <col min="15628" max="15628" width="8.42578125" style="2" customWidth="1"/>
    <col min="15629" max="15872" width="9.140625" style="2"/>
    <col min="15873" max="15873" width="5" style="2" customWidth="1"/>
    <col min="15874" max="15874" width="14.7109375" style="2" customWidth="1"/>
    <col min="15875" max="15875" width="8.5703125" style="2" customWidth="1"/>
    <col min="15876" max="15876" width="10" style="2" customWidth="1"/>
    <col min="15877" max="15877" width="1.5703125" style="2" customWidth="1"/>
    <col min="15878" max="15878" width="7.7109375" style="2" customWidth="1"/>
    <col min="15879" max="15879" width="9.7109375" style="2" customWidth="1"/>
    <col min="15880" max="15880" width="9.140625" style="2"/>
    <col min="15881" max="15881" width="7.5703125" style="2" customWidth="1"/>
    <col min="15882" max="15882" width="7.7109375" style="2" customWidth="1"/>
    <col min="15883" max="15883" width="9.140625" style="2" customWidth="1"/>
    <col min="15884" max="15884" width="8.42578125" style="2" customWidth="1"/>
    <col min="15885" max="16128" width="9.140625" style="2"/>
    <col min="16129" max="16129" width="5" style="2" customWidth="1"/>
    <col min="16130" max="16130" width="14.7109375" style="2" customWidth="1"/>
    <col min="16131" max="16131" width="8.5703125" style="2" customWidth="1"/>
    <col min="16132" max="16132" width="10" style="2" customWidth="1"/>
    <col min="16133" max="16133" width="1.5703125" style="2" customWidth="1"/>
    <col min="16134" max="16134" width="7.7109375" style="2" customWidth="1"/>
    <col min="16135" max="16135" width="9.7109375" style="2" customWidth="1"/>
    <col min="16136" max="16136" width="9.140625" style="2"/>
    <col min="16137" max="16137" width="7.5703125" style="2" customWidth="1"/>
    <col min="16138" max="16138" width="7.7109375" style="2" customWidth="1"/>
    <col min="16139" max="16139" width="9.140625" style="2" customWidth="1"/>
    <col min="16140" max="16140" width="8.42578125" style="2" customWidth="1"/>
    <col min="16141" max="16384" width="9.140625" style="2"/>
  </cols>
  <sheetData>
    <row r="1" spans="1:35">
      <c r="C1" s="13" t="s">
        <v>90</v>
      </c>
      <c r="F1" s="6"/>
      <c r="G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18"/>
      <c r="AE1" s="18"/>
      <c r="AF1" s="6"/>
      <c r="AG1" s="6"/>
      <c r="AH1" s="6"/>
      <c r="AI1" s="6"/>
    </row>
    <row r="2" spans="1:35">
      <c r="C2" s="7" t="s">
        <v>7</v>
      </c>
      <c r="E2" s="7" t="s">
        <v>9</v>
      </c>
      <c r="F2" s="9"/>
      <c r="G2" s="9"/>
      <c r="H2" s="9"/>
      <c r="I2" s="9"/>
      <c r="K2" s="9"/>
      <c r="L2" s="9"/>
      <c r="M2" s="9"/>
      <c r="N2" s="9"/>
      <c r="O2" s="9"/>
      <c r="P2" s="9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19"/>
      <c r="AE2" s="19"/>
      <c r="AF2" s="10"/>
      <c r="AG2" s="10"/>
      <c r="AH2" s="10"/>
      <c r="AI2" s="10"/>
    </row>
    <row r="3" spans="1:35" ht="48" customHeight="1">
      <c r="B3" s="8"/>
      <c r="C3" s="2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8"/>
      <c r="AE3" s="18"/>
      <c r="AF3" s="21"/>
      <c r="AG3" s="11"/>
      <c r="AH3" s="11"/>
      <c r="AI3" s="11"/>
    </row>
    <row r="4" spans="1:35" ht="37.5" customHeight="1">
      <c r="A4" s="206" t="s">
        <v>81</v>
      </c>
      <c r="B4" s="207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8"/>
      <c r="AE4" s="18"/>
      <c r="AF4" s="21"/>
      <c r="AG4" s="11"/>
      <c r="AH4" s="11"/>
      <c r="AI4" s="11"/>
    </row>
    <row r="5" spans="1:35" s="12" customFormat="1">
      <c r="A5" s="53"/>
      <c r="B5" s="38" t="s">
        <v>36</v>
      </c>
      <c r="C5" s="34" t="s">
        <v>0</v>
      </c>
      <c r="E5" s="11"/>
      <c r="F5" s="11"/>
      <c r="G5" s="9"/>
      <c r="H5" s="24"/>
      <c r="I5" s="9"/>
      <c r="J5" s="9"/>
      <c r="K5" s="9"/>
      <c r="L5" s="9"/>
      <c r="M5" s="9"/>
      <c r="O5" s="32"/>
    </row>
    <row r="6" spans="1:35">
      <c r="B6" s="35"/>
      <c r="C6" s="36"/>
      <c r="E6" s="36"/>
      <c r="F6" s="36"/>
      <c r="H6" s="14"/>
      <c r="I6" s="14"/>
      <c r="J6" s="14"/>
      <c r="K6" s="14"/>
      <c r="L6" s="14"/>
      <c r="M6" s="14"/>
      <c r="O6" s="32"/>
    </row>
    <row r="7" spans="1:35">
      <c r="B7" s="157">
        <v>38443</v>
      </c>
      <c r="C7" s="15">
        <v>44920</v>
      </c>
      <c r="E7" s="15"/>
      <c r="F7" s="45"/>
      <c r="G7" s="20"/>
      <c r="H7" s="16"/>
      <c r="I7" s="15"/>
      <c r="J7" s="15"/>
      <c r="K7" s="15"/>
      <c r="L7" s="15"/>
      <c r="M7" s="15"/>
      <c r="O7" s="32"/>
    </row>
    <row r="8" spans="1:35">
      <c r="A8" s="12"/>
      <c r="B8" s="157">
        <f ca="1">DATE(YEAR(OFFSET(B8,-1,0)),MONTH(OFFSET(B8,-1,0))+1,1)</f>
        <v>38473</v>
      </c>
      <c r="C8" s="15">
        <v>48110</v>
      </c>
      <c r="E8" s="15"/>
      <c r="F8" s="45"/>
      <c r="G8" s="20"/>
      <c r="H8" s="16"/>
      <c r="I8" s="15"/>
      <c r="J8" s="15"/>
      <c r="K8" s="15"/>
      <c r="L8" s="15"/>
      <c r="M8" s="15"/>
      <c r="O8" s="32"/>
    </row>
    <row r="9" spans="1:35">
      <c r="A9" s="12"/>
      <c r="B9" s="157">
        <f t="shared" ref="B9:B72" ca="1" si="0">DATE(YEAR(OFFSET(B9,-1,0)),MONTH(OFFSET(B9,-1,0))+1,1)</f>
        <v>38504</v>
      </c>
      <c r="C9" s="15">
        <v>57090</v>
      </c>
      <c r="E9" s="15"/>
      <c r="F9" s="45"/>
      <c r="G9" s="20"/>
      <c r="H9" s="16"/>
      <c r="I9" s="15"/>
      <c r="J9" s="15"/>
      <c r="K9" s="15"/>
      <c r="L9" s="15"/>
      <c r="M9" s="15"/>
      <c r="O9" s="32"/>
    </row>
    <row r="10" spans="1:35">
      <c r="A10" s="12"/>
      <c r="B10" s="157">
        <f t="shared" ca="1" si="0"/>
        <v>38534</v>
      </c>
      <c r="C10" s="15">
        <v>54670</v>
      </c>
      <c r="E10" s="15"/>
      <c r="F10" s="45"/>
      <c r="G10" s="20"/>
      <c r="H10" s="16"/>
      <c r="I10" s="15"/>
      <c r="J10" s="15"/>
      <c r="K10" s="15"/>
      <c r="L10" s="15"/>
      <c r="M10" s="15"/>
      <c r="O10" s="32"/>
    </row>
    <row r="11" spans="1:35">
      <c r="A11" s="12"/>
      <c r="B11" s="157">
        <f t="shared" ca="1" si="0"/>
        <v>38565</v>
      </c>
      <c r="C11" s="15">
        <v>56790</v>
      </c>
      <c r="E11" s="15"/>
      <c r="F11" s="45"/>
      <c r="G11" s="20"/>
      <c r="H11" s="16"/>
      <c r="I11" s="15"/>
      <c r="J11" s="15"/>
      <c r="K11" s="15"/>
      <c r="L11" s="15"/>
      <c r="M11" s="15"/>
      <c r="O11" s="32"/>
    </row>
    <row r="12" spans="1:35">
      <c r="A12" s="12"/>
      <c r="B12" s="157">
        <f t="shared" ca="1" si="0"/>
        <v>38596</v>
      </c>
      <c r="C12" s="15">
        <v>54100</v>
      </c>
      <c r="E12" s="15"/>
      <c r="F12" s="45"/>
      <c r="G12" s="20"/>
      <c r="H12" s="16"/>
      <c r="I12" s="15"/>
      <c r="J12" s="15"/>
      <c r="K12" s="15"/>
      <c r="L12" s="15"/>
      <c r="M12" s="15"/>
      <c r="O12" s="32"/>
    </row>
    <row r="13" spans="1:35">
      <c r="A13" s="12"/>
      <c r="B13" s="157">
        <f t="shared" ca="1" si="0"/>
        <v>38626</v>
      </c>
      <c r="C13" s="15">
        <v>51400</v>
      </c>
      <c r="E13" s="15"/>
      <c r="F13" s="45"/>
      <c r="G13" s="20"/>
      <c r="H13" s="16"/>
      <c r="I13" s="15"/>
      <c r="J13" s="15"/>
      <c r="K13" s="15"/>
      <c r="L13" s="15"/>
      <c r="M13" s="15"/>
      <c r="O13" s="32"/>
    </row>
    <row r="14" spans="1:35">
      <c r="A14" s="12"/>
      <c r="B14" s="157">
        <f t="shared" ca="1" si="0"/>
        <v>38657</v>
      </c>
      <c r="C14" s="15">
        <v>53900</v>
      </c>
      <c r="E14" s="15"/>
      <c r="F14" s="45"/>
      <c r="G14" s="20"/>
      <c r="H14" s="16"/>
      <c r="I14" s="15"/>
      <c r="J14" s="15"/>
      <c r="K14" s="15"/>
      <c r="L14" s="15"/>
      <c r="M14" s="15"/>
      <c r="O14" s="32"/>
    </row>
    <row r="15" spans="1:35">
      <c r="A15" s="12"/>
      <c r="B15" s="157">
        <f t="shared" ca="1" si="0"/>
        <v>38687</v>
      </c>
      <c r="C15" s="15">
        <v>56030</v>
      </c>
      <c r="E15" s="15"/>
      <c r="F15" s="45"/>
      <c r="G15" s="20"/>
      <c r="H15" s="16"/>
      <c r="I15" s="15"/>
      <c r="J15" s="15"/>
      <c r="K15" s="15"/>
      <c r="L15" s="15"/>
      <c r="M15" s="15"/>
      <c r="O15" s="32"/>
    </row>
    <row r="16" spans="1:35">
      <c r="A16" s="12"/>
      <c r="B16" s="157">
        <f t="shared" ca="1" si="0"/>
        <v>38718</v>
      </c>
      <c r="C16" s="15">
        <v>40990</v>
      </c>
      <c r="E16" s="15"/>
      <c r="F16" s="45"/>
      <c r="G16" s="20"/>
      <c r="H16" s="16"/>
      <c r="I16" s="15"/>
      <c r="J16" s="15"/>
      <c r="K16" s="15"/>
      <c r="L16" s="15"/>
      <c r="M16" s="15"/>
      <c r="O16" s="32"/>
    </row>
    <row r="17" spans="1:15">
      <c r="A17" s="12"/>
      <c r="B17" s="157">
        <f t="shared" ca="1" si="0"/>
        <v>38749</v>
      </c>
      <c r="C17" s="15">
        <v>41690</v>
      </c>
      <c r="E17" s="15"/>
      <c r="F17" s="45"/>
      <c r="G17" s="20"/>
      <c r="H17" s="16"/>
      <c r="I17" s="15"/>
      <c r="J17" s="15"/>
      <c r="K17" s="15"/>
      <c r="L17" s="15"/>
      <c r="M17" s="15"/>
      <c r="O17" s="32"/>
    </row>
    <row r="18" spans="1:15">
      <c r="A18" s="12"/>
      <c r="B18" s="157">
        <f t="shared" ca="1" si="0"/>
        <v>38777</v>
      </c>
      <c r="C18" s="15">
        <v>54110</v>
      </c>
      <c r="E18" s="15"/>
      <c r="F18" s="45"/>
      <c r="G18" s="20"/>
      <c r="H18" s="16"/>
      <c r="I18" s="15"/>
      <c r="J18" s="15"/>
      <c r="K18" s="15"/>
      <c r="L18" s="15"/>
      <c r="M18" s="15"/>
      <c r="O18" s="32"/>
    </row>
    <row r="19" spans="1:15">
      <c r="A19" s="12"/>
      <c r="B19" s="157">
        <f t="shared" ca="1" si="0"/>
        <v>38808</v>
      </c>
      <c r="C19" s="15">
        <v>51530</v>
      </c>
      <c r="E19" s="15"/>
      <c r="F19" s="45"/>
      <c r="G19" s="20"/>
      <c r="H19" s="16"/>
      <c r="I19" s="15"/>
      <c r="J19" s="15"/>
      <c r="K19" s="15"/>
      <c r="L19" s="15"/>
      <c r="M19" s="15"/>
      <c r="O19" s="32"/>
    </row>
    <row r="20" spans="1:15">
      <c r="A20" s="12"/>
      <c r="B20" s="157">
        <f t="shared" ca="1" si="0"/>
        <v>38838</v>
      </c>
      <c r="C20" s="15">
        <v>59310</v>
      </c>
      <c r="E20" s="15"/>
      <c r="F20" s="45"/>
      <c r="G20" s="20"/>
      <c r="H20" s="16"/>
      <c r="I20" s="15"/>
      <c r="J20" s="15"/>
      <c r="K20" s="15"/>
      <c r="L20" s="15"/>
      <c r="M20" s="15"/>
      <c r="O20" s="32"/>
    </row>
    <row r="21" spans="1:15">
      <c r="A21" s="12"/>
      <c r="B21" s="157">
        <f t="shared" ca="1" si="0"/>
        <v>38869</v>
      </c>
      <c r="C21" s="15">
        <v>68040</v>
      </c>
      <c r="E21" s="15"/>
      <c r="F21" s="45"/>
      <c r="G21" s="20"/>
      <c r="H21" s="16"/>
      <c r="I21" s="15"/>
      <c r="J21" s="15"/>
      <c r="K21" s="15"/>
      <c r="L21" s="15"/>
      <c r="M21" s="15"/>
      <c r="O21" s="32"/>
    </row>
    <row r="22" spans="1:15">
      <c r="A22" s="12"/>
      <c r="B22" s="157">
        <f t="shared" ca="1" si="0"/>
        <v>38899</v>
      </c>
      <c r="C22" s="15">
        <v>64610</v>
      </c>
      <c r="E22" s="15"/>
      <c r="F22" s="45"/>
      <c r="G22" s="20"/>
      <c r="H22" s="16"/>
      <c r="I22" s="15"/>
      <c r="J22" s="15"/>
      <c r="K22" s="15"/>
      <c r="L22" s="15"/>
      <c r="M22" s="15"/>
      <c r="O22" s="32"/>
    </row>
    <row r="23" spans="1:15">
      <c r="A23" s="12"/>
      <c r="B23" s="157">
        <f t="shared" ca="1" si="0"/>
        <v>38930</v>
      </c>
      <c r="C23" s="15">
        <v>70430</v>
      </c>
      <c r="E23" s="15"/>
      <c r="F23" s="45"/>
      <c r="G23" s="20"/>
      <c r="H23" s="16"/>
      <c r="I23" s="15"/>
      <c r="J23" s="15"/>
      <c r="K23" s="15"/>
      <c r="L23" s="15"/>
      <c r="M23" s="15"/>
      <c r="O23" s="32"/>
    </row>
    <row r="24" spans="1:15">
      <c r="A24" s="12"/>
      <c r="B24" s="157">
        <f t="shared" ca="1" si="0"/>
        <v>38961</v>
      </c>
      <c r="C24" s="15">
        <v>61870</v>
      </c>
      <c r="E24" s="15"/>
      <c r="F24" s="45"/>
      <c r="G24" s="20"/>
      <c r="H24" s="16"/>
      <c r="I24" s="15"/>
      <c r="J24" s="15"/>
      <c r="K24" s="15"/>
      <c r="L24" s="15"/>
      <c r="M24" s="15"/>
      <c r="O24" s="32"/>
    </row>
    <row r="25" spans="1:15">
      <c r="A25" s="12"/>
      <c r="B25" s="157">
        <f t="shared" ca="1" si="0"/>
        <v>38991</v>
      </c>
      <c r="C25" s="15">
        <v>64020</v>
      </c>
      <c r="E25" s="15"/>
      <c r="F25" s="45"/>
      <c r="G25" s="20"/>
      <c r="H25" s="16"/>
      <c r="I25" s="15"/>
      <c r="J25" s="15"/>
      <c r="K25" s="15"/>
      <c r="L25" s="15"/>
      <c r="M25" s="15"/>
      <c r="O25" s="32"/>
    </row>
    <row r="26" spans="1:15">
      <c r="A26" s="12"/>
      <c r="B26" s="157">
        <f t="shared" ca="1" si="0"/>
        <v>39022</v>
      </c>
      <c r="C26" s="15">
        <v>68390</v>
      </c>
      <c r="E26" s="15"/>
      <c r="F26" s="45"/>
      <c r="G26" s="20"/>
      <c r="H26" s="16"/>
      <c r="I26" s="15"/>
      <c r="J26" s="15"/>
      <c r="K26" s="15"/>
      <c r="L26" s="15"/>
      <c r="M26" s="15"/>
      <c r="O26" s="32"/>
    </row>
    <row r="27" spans="1:15">
      <c r="A27" s="12"/>
      <c r="B27" s="157">
        <f t="shared" ca="1" si="0"/>
        <v>39052</v>
      </c>
      <c r="C27" s="15">
        <v>61820</v>
      </c>
      <c r="E27" s="15"/>
      <c r="F27" s="45"/>
      <c r="G27" s="20"/>
      <c r="H27" s="16"/>
      <c r="I27" s="15"/>
      <c r="J27" s="15"/>
      <c r="K27" s="15"/>
      <c r="L27" s="15"/>
      <c r="M27" s="15"/>
      <c r="O27" s="32"/>
    </row>
    <row r="28" spans="1:15" ht="10.5" customHeight="1">
      <c r="A28" s="12"/>
      <c r="B28" s="157">
        <f t="shared" ca="1" si="0"/>
        <v>39083</v>
      </c>
      <c r="C28" s="15">
        <v>48400</v>
      </c>
      <c r="E28" s="15"/>
      <c r="F28" s="45"/>
      <c r="G28" s="20"/>
      <c r="H28" s="16"/>
      <c r="I28" s="15"/>
      <c r="J28" s="15"/>
      <c r="K28" s="15"/>
      <c r="L28" s="15"/>
      <c r="M28" s="15"/>
      <c r="O28" s="32"/>
    </row>
    <row r="29" spans="1:15">
      <c r="A29" s="12"/>
      <c r="B29" s="157">
        <f t="shared" ca="1" si="0"/>
        <v>39114</v>
      </c>
      <c r="C29" s="15">
        <v>46020</v>
      </c>
      <c r="E29" s="15"/>
      <c r="F29" s="45"/>
      <c r="G29" s="20"/>
      <c r="H29" s="16"/>
      <c r="I29" s="15"/>
      <c r="J29" s="15"/>
      <c r="K29" s="15"/>
      <c r="L29" s="15"/>
      <c r="M29" s="15"/>
      <c r="O29" s="32"/>
    </row>
    <row r="30" spans="1:15">
      <c r="A30" s="12"/>
      <c r="B30" s="157">
        <f t="shared" ca="1" si="0"/>
        <v>39142</v>
      </c>
      <c r="C30" s="15">
        <v>55320</v>
      </c>
      <c r="E30" s="15"/>
      <c r="F30" s="45"/>
      <c r="G30" s="20"/>
      <c r="H30" s="16"/>
      <c r="I30" s="15"/>
      <c r="J30" s="15"/>
      <c r="K30" s="15"/>
      <c r="L30" s="15"/>
      <c r="M30" s="15"/>
      <c r="O30" s="32"/>
    </row>
    <row r="31" spans="1:15">
      <c r="A31" s="12"/>
      <c r="B31" s="157">
        <f t="shared" ca="1" si="0"/>
        <v>39173</v>
      </c>
      <c r="C31" s="15">
        <v>51170</v>
      </c>
      <c r="E31" s="15"/>
      <c r="F31" s="45"/>
      <c r="G31" s="20"/>
      <c r="H31" s="16"/>
      <c r="I31" s="15"/>
      <c r="J31" s="15"/>
      <c r="K31" s="15"/>
      <c r="L31" s="15"/>
      <c r="M31" s="15"/>
      <c r="O31" s="32"/>
    </row>
    <row r="32" spans="1:15">
      <c r="A32" s="12"/>
      <c r="B32" s="157">
        <f t="shared" ca="1" si="0"/>
        <v>39203</v>
      </c>
      <c r="C32" s="15">
        <v>61440</v>
      </c>
      <c r="E32" s="15"/>
      <c r="F32" s="45"/>
      <c r="G32" s="20"/>
      <c r="H32" s="16"/>
      <c r="I32" s="15"/>
      <c r="J32" s="15"/>
      <c r="K32" s="15"/>
      <c r="L32" s="15"/>
      <c r="M32" s="15"/>
      <c r="O32" s="32"/>
    </row>
    <row r="33" spans="1:15">
      <c r="A33" s="12"/>
      <c r="B33" s="157">
        <f t="shared" ca="1" si="0"/>
        <v>39234</v>
      </c>
      <c r="C33" s="15">
        <v>63160</v>
      </c>
      <c r="E33" s="15"/>
      <c r="F33" s="45"/>
      <c r="G33" s="20"/>
      <c r="H33" s="16"/>
      <c r="I33" s="15"/>
      <c r="J33" s="15"/>
      <c r="K33" s="15"/>
      <c r="L33" s="15"/>
      <c r="M33" s="15"/>
      <c r="O33" s="32"/>
    </row>
    <row r="34" spans="1:15">
      <c r="A34" s="12"/>
      <c r="B34" s="157">
        <f t="shared" ca="1" si="0"/>
        <v>39264</v>
      </c>
      <c r="C34" s="15">
        <v>62650</v>
      </c>
      <c r="E34" s="15"/>
      <c r="F34" s="45"/>
      <c r="G34" s="20"/>
      <c r="H34" s="16"/>
      <c r="I34" s="15"/>
      <c r="J34" s="15"/>
      <c r="K34" s="15"/>
      <c r="L34" s="15"/>
      <c r="M34" s="15"/>
      <c r="O34" s="32"/>
    </row>
    <row r="35" spans="1:15">
      <c r="A35" s="12"/>
      <c r="B35" s="157">
        <f t="shared" ca="1" si="0"/>
        <v>39295</v>
      </c>
      <c r="C35" s="15">
        <v>67200</v>
      </c>
      <c r="E35" s="15"/>
      <c r="F35" s="45"/>
      <c r="G35" s="20"/>
      <c r="H35" s="16"/>
      <c r="I35" s="15"/>
      <c r="J35" s="15"/>
      <c r="K35" s="15"/>
      <c r="L35" s="15"/>
      <c r="M35" s="15"/>
      <c r="O35" s="32"/>
    </row>
    <row r="36" spans="1:15">
      <c r="A36" s="12"/>
      <c r="B36" s="157">
        <f t="shared" ca="1" si="0"/>
        <v>39326</v>
      </c>
      <c r="C36" s="15">
        <v>51820</v>
      </c>
      <c r="E36" s="15"/>
      <c r="F36" s="45"/>
      <c r="G36" s="20"/>
      <c r="H36" s="16"/>
      <c r="I36" s="15"/>
      <c r="J36" s="15"/>
      <c r="K36" s="15"/>
      <c r="L36" s="15"/>
      <c r="M36" s="15"/>
      <c r="O36" s="32"/>
    </row>
    <row r="37" spans="1:15">
      <c r="A37" s="12"/>
      <c r="B37" s="157">
        <f t="shared" ca="1" si="0"/>
        <v>39356</v>
      </c>
      <c r="C37" s="15">
        <v>51740</v>
      </c>
      <c r="E37" s="15"/>
      <c r="F37" s="45"/>
      <c r="G37" s="20"/>
      <c r="H37" s="16"/>
      <c r="I37" s="15"/>
      <c r="J37" s="15"/>
      <c r="K37" s="15"/>
      <c r="L37" s="15"/>
      <c r="M37" s="15"/>
      <c r="O37" s="32"/>
    </row>
    <row r="38" spans="1:15">
      <c r="A38" s="12"/>
      <c r="B38" s="157">
        <f t="shared" ca="1" si="0"/>
        <v>39387</v>
      </c>
      <c r="C38" s="15">
        <v>50440</v>
      </c>
      <c r="E38" s="15"/>
      <c r="F38" s="45"/>
      <c r="G38" s="20"/>
      <c r="H38" s="16"/>
      <c r="I38" s="15"/>
      <c r="J38" s="15"/>
      <c r="K38" s="15"/>
      <c r="L38" s="15"/>
      <c r="M38" s="15"/>
      <c r="O38" s="32"/>
    </row>
    <row r="39" spans="1:15">
      <c r="A39" s="12"/>
      <c r="B39" s="157">
        <f t="shared" ca="1" si="0"/>
        <v>39417</v>
      </c>
      <c r="C39" s="15">
        <v>40000</v>
      </c>
      <c r="E39" s="15"/>
      <c r="F39" s="45"/>
      <c r="G39" s="20"/>
      <c r="H39" s="16"/>
      <c r="I39" s="15"/>
      <c r="J39" s="15"/>
      <c r="K39" s="15"/>
      <c r="L39" s="15"/>
      <c r="M39" s="15"/>
      <c r="O39" s="32"/>
    </row>
    <row r="40" spans="1:15">
      <c r="A40" s="12"/>
      <c r="B40" s="157">
        <f t="shared" ca="1" si="0"/>
        <v>39448</v>
      </c>
      <c r="C40" s="15">
        <v>30050</v>
      </c>
      <c r="E40" s="15"/>
      <c r="F40" s="45"/>
      <c r="G40" s="20"/>
      <c r="H40" s="16"/>
      <c r="I40" s="15"/>
      <c r="J40" s="15"/>
      <c r="K40" s="15"/>
      <c r="L40" s="15"/>
      <c r="M40" s="15"/>
      <c r="O40" s="32"/>
    </row>
    <row r="41" spans="1:15">
      <c r="A41" s="12"/>
      <c r="B41" s="157">
        <f t="shared" ca="1" si="0"/>
        <v>39479</v>
      </c>
      <c r="C41" s="15">
        <v>28670</v>
      </c>
      <c r="E41" s="15"/>
      <c r="F41" s="45"/>
      <c r="G41" s="20"/>
      <c r="H41" s="16"/>
      <c r="I41" s="15"/>
      <c r="J41" s="15"/>
      <c r="K41" s="15"/>
      <c r="L41" s="15"/>
      <c r="M41" s="15"/>
      <c r="O41" s="32"/>
    </row>
    <row r="42" spans="1:15">
      <c r="A42" s="12"/>
      <c r="B42" s="157">
        <f t="shared" ca="1" si="0"/>
        <v>39508</v>
      </c>
      <c r="C42" s="15">
        <v>28620</v>
      </c>
      <c r="E42" s="15"/>
      <c r="F42" s="45"/>
      <c r="G42" s="20"/>
      <c r="H42" s="16"/>
      <c r="I42" s="15"/>
      <c r="J42" s="15"/>
      <c r="K42" s="15"/>
      <c r="L42" s="15"/>
      <c r="M42" s="15"/>
      <c r="O42" s="32"/>
    </row>
    <row r="43" spans="1:15">
      <c r="A43" s="12"/>
      <c r="B43" s="157">
        <f t="shared" ca="1" si="0"/>
        <v>39539</v>
      </c>
      <c r="C43" s="15">
        <v>30580</v>
      </c>
      <c r="E43" s="15"/>
      <c r="F43" s="45"/>
      <c r="G43" s="20"/>
      <c r="H43" s="16"/>
      <c r="I43" s="15"/>
      <c r="J43" s="15"/>
      <c r="K43" s="15"/>
      <c r="L43" s="15"/>
      <c r="M43" s="15"/>
      <c r="O43" s="32"/>
    </row>
    <row r="44" spans="1:15">
      <c r="A44" s="12"/>
      <c r="B44" s="157">
        <f t="shared" ca="1" si="0"/>
        <v>39569</v>
      </c>
      <c r="C44" s="15">
        <v>31820</v>
      </c>
      <c r="E44" s="15"/>
      <c r="F44" s="45"/>
      <c r="G44" s="20"/>
      <c r="H44" s="16"/>
      <c r="I44" s="15"/>
      <c r="J44" s="15"/>
      <c r="K44" s="15"/>
      <c r="L44" s="15"/>
      <c r="M44" s="15"/>
      <c r="O44" s="32"/>
    </row>
    <row r="45" spans="1:15">
      <c r="A45" s="12"/>
      <c r="B45" s="157">
        <f t="shared" ca="1" si="0"/>
        <v>39600</v>
      </c>
      <c r="C45" s="15">
        <v>29030</v>
      </c>
      <c r="E45" s="15"/>
      <c r="F45" s="45"/>
      <c r="G45" s="20"/>
      <c r="H45" s="16"/>
      <c r="I45" s="15"/>
      <c r="J45" s="15"/>
      <c r="K45" s="15"/>
      <c r="L45" s="15"/>
      <c r="M45" s="15"/>
      <c r="O45" s="32"/>
    </row>
    <row r="46" spans="1:15">
      <c r="A46" s="12"/>
      <c r="B46" s="157">
        <f t="shared" ca="1" si="0"/>
        <v>39630</v>
      </c>
      <c r="C46" s="15">
        <v>29650</v>
      </c>
      <c r="E46" s="15"/>
      <c r="F46" s="45"/>
      <c r="G46" s="20"/>
      <c r="H46" s="16"/>
      <c r="I46" s="15"/>
      <c r="J46" s="15"/>
      <c r="K46" s="15"/>
      <c r="L46" s="15"/>
      <c r="M46" s="15"/>
      <c r="O46" s="32"/>
    </row>
    <row r="47" spans="1:15">
      <c r="A47" s="12"/>
      <c r="B47" s="157">
        <f t="shared" ca="1" si="0"/>
        <v>39661</v>
      </c>
      <c r="C47" s="15">
        <v>25270</v>
      </c>
      <c r="E47" s="15"/>
      <c r="F47" s="45"/>
      <c r="G47" s="20"/>
      <c r="H47" s="16"/>
      <c r="I47" s="15"/>
      <c r="J47" s="15"/>
      <c r="K47" s="15"/>
      <c r="L47" s="15"/>
      <c r="M47" s="15"/>
      <c r="O47" s="32"/>
    </row>
    <row r="48" spans="1:15">
      <c r="A48" s="12"/>
      <c r="B48" s="157">
        <f t="shared" ca="1" si="0"/>
        <v>39692</v>
      </c>
      <c r="C48" s="15">
        <v>21060</v>
      </c>
      <c r="E48" s="15"/>
      <c r="F48" s="45"/>
      <c r="G48" s="20"/>
      <c r="H48" s="16"/>
      <c r="I48" s="15"/>
      <c r="J48" s="15"/>
      <c r="K48" s="15"/>
      <c r="L48" s="15"/>
      <c r="M48" s="15"/>
      <c r="O48" s="32"/>
    </row>
    <row r="49" spans="1:15">
      <c r="A49" s="12"/>
      <c r="B49" s="157">
        <f t="shared" ca="1" si="0"/>
        <v>39722</v>
      </c>
      <c r="C49" s="15">
        <v>23270</v>
      </c>
      <c r="E49" s="15"/>
      <c r="F49" s="45"/>
      <c r="G49" s="20"/>
      <c r="H49" s="16"/>
      <c r="I49" s="15"/>
      <c r="J49" s="15"/>
      <c r="K49" s="15"/>
      <c r="L49" s="15"/>
      <c r="M49" s="15"/>
      <c r="O49" s="32"/>
    </row>
    <row r="50" spans="1:15">
      <c r="A50" s="12"/>
      <c r="B50" s="157">
        <f t="shared" ca="1" si="0"/>
        <v>39753</v>
      </c>
      <c r="C50" s="15">
        <v>19600</v>
      </c>
      <c r="E50" s="15"/>
      <c r="F50" s="45"/>
      <c r="G50" s="20"/>
      <c r="H50" s="16"/>
      <c r="I50" s="15"/>
      <c r="J50" s="15"/>
      <c r="K50" s="15"/>
      <c r="L50" s="15"/>
      <c r="M50" s="15"/>
      <c r="O50" s="32"/>
    </row>
    <row r="51" spans="1:15">
      <c r="A51" s="12"/>
      <c r="B51" s="157">
        <f t="shared" ca="1" si="0"/>
        <v>39783</v>
      </c>
      <c r="C51" s="15">
        <v>19930</v>
      </c>
      <c r="E51" s="15"/>
      <c r="F51" s="45"/>
      <c r="G51" s="20"/>
      <c r="H51" s="16"/>
      <c r="I51" s="15"/>
      <c r="J51" s="15"/>
      <c r="K51" s="15"/>
      <c r="L51" s="15"/>
      <c r="M51" s="15"/>
      <c r="O51" s="32"/>
    </row>
    <row r="52" spans="1:15">
      <c r="A52" s="12"/>
      <c r="B52" s="157">
        <f t="shared" ca="1" si="0"/>
        <v>39814</v>
      </c>
      <c r="C52" s="15">
        <v>14080</v>
      </c>
      <c r="E52" s="15"/>
      <c r="F52" s="45"/>
      <c r="G52" s="20"/>
      <c r="H52" s="16"/>
      <c r="I52" s="15"/>
      <c r="J52" s="15"/>
      <c r="K52" s="15"/>
      <c r="L52" s="15"/>
      <c r="M52" s="15"/>
      <c r="O52" s="32"/>
    </row>
    <row r="53" spans="1:15">
      <c r="A53" s="12"/>
      <c r="B53" s="157">
        <f t="shared" ca="1" si="0"/>
        <v>39845</v>
      </c>
      <c r="C53" s="15">
        <v>14230</v>
      </c>
      <c r="E53" s="15"/>
      <c r="F53" s="45"/>
      <c r="G53" s="20"/>
      <c r="H53" s="16"/>
      <c r="I53" s="15"/>
      <c r="J53" s="15"/>
      <c r="K53" s="15"/>
      <c r="L53" s="15"/>
      <c r="M53" s="15"/>
      <c r="O53" s="32"/>
    </row>
    <row r="54" spans="1:15">
      <c r="A54" s="12"/>
      <c r="B54" s="157">
        <f t="shared" ca="1" si="0"/>
        <v>39873</v>
      </c>
      <c r="C54" s="15">
        <v>17870</v>
      </c>
      <c r="E54" s="15"/>
      <c r="F54" s="45"/>
      <c r="G54" s="20"/>
      <c r="H54" s="16"/>
      <c r="I54" s="15"/>
      <c r="J54" s="15"/>
      <c r="K54" s="15"/>
      <c r="L54" s="15"/>
      <c r="M54" s="15"/>
      <c r="O54" s="32"/>
    </row>
    <row r="55" spans="1:15">
      <c r="A55" s="12"/>
      <c r="B55" s="157">
        <f t="shared" ca="1" si="0"/>
        <v>39904</v>
      </c>
      <c r="C55" s="15">
        <v>21080</v>
      </c>
      <c r="E55" s="15"/>
      <c r="F55" s="45"/>
      <c r="G55" s="20"/>
      <c r="H55" s="16"/>
      <c r="I55" s="15"/>
      <c r="J55" s="15"/>
      <c r="K55" s="15"/>
      <c r="L55" s="15"/>
      <c r="M55" s="15"/>
      <c r="O55" s="32"/>
    </row>
    <row r="56" spans="1:15">
      <c r="A56" s="12"/>
      <c r="B56" s="157">
        <f t="shared" ca="1" si="0"/>
        <v>39934</v>
      </c>
      <c r="C56" s="15">
        <v>21880</v>
      </c>
      <c r="E56" s="15"/>
      <c r="F56" s="45"/>
      <c r="G56" s="20"/>
      <c r="H56" s="16"/>
      <c r="I56" s="15"/>
      <c r="J56" s="15"/>
      <c r="K56" s="15"/>
      <c r="L56" s="15"/>
      <c r="M56" s="15"/>
      <c r="O56" s="32"/>
    </row>
    <row r="57" spans="1:15">
      <c r="A57" s="12"/>
      <c r="B57" s="157">
        <f t="shared" ca="1" si="0"/>
        <v>39965</v>
      </c>
      <c r="C57" s="15">
        <v>26730</v>
      </c>
      <c r="E57" s="15"/>
      <c r="F57" s="45"/>
      <c r="G57" s="20"/>
      <c r="H57" s="16"/>
      <c r="I57" s="15"/>
      <c r="J57" s="15"/>
      <c r="K57" s="15"/>
      <c r="L57" s="15"/>
      <c r="M57" s="15"/>
      <c r="O57" s="32"/>
    </row>
    <row r="58" spans="1:15">
      <c r="A58" s="12"/>
      <c r="B58" s="157">
        <f t="shared" ca="1" si="0"/>
        <v>39995</v>
      </c>
      <c r="C58" s="15">
        <v>32070</v>
      </c>
      <c r="E58" s="15"/>
      <c r="F58" s="45"/>
      <c r="G58" s="20"/>
      <c r="H58" s="16"/>
      <c r="I58" s="15"/>
      <c r="J58" s="15"/>
      <c r="K58" s="15"/>
      <c r="L58" s="15"/>
      <c r="M58" s="15"/>
      <c r="O58" s="32"/>
    </row>
    <row r="59" spans="1:15">
      <c r="A59" s="12"/>
      <c r="B59" s="157">
        <f t="shared" ca="1" si="0"/>
        <v>40026</v>
      </c>
      <c r="C59" s="15">
        <v>29860</v>
      </c>
      <c r="E59" s="15"/>
      <c r="F59" s="45"/>
      <c r="G59" s="20"/>
      <c r="H59" s="16"/>
      <c r="I59" s="15"/>
      <c r="J59" s="15"/>
      <c r="K59" s="15"/>
      <c r="L59" s="15"/>
      <c r="M59" s="15"/>
      <c r="O59" s="32"/>
    </row>
    <row r="60" spans="1:15">
      <c r="A60" s="12"/>
      <c r="B60" s="157">
        <f t="shared" ca="1" si="0"/>
        <v>40057</v>
      </c>
      <c r="C60" s="15">
        <v>30010</v>
      </c>
      <c r="E60" s="15"/>
      <c r="F60" s="45"/>
      <c r="G60" s="20"/>
      <c r="H60" s="16"/>
      <c r="I60" s="15"/>
      <c r="J60" s="15"/>
      <c r="K60" s="15"/>
      <c r="L60" s="15"/>
      <c r="M60" s="15"/>
      <c r="O60" s="32"/>
    </row>
    <row r="61" spans="1:15">
      <c r="A61" s="12"/>
      <c r="B61" s="157">
        <f t="shared" ca="1" si="0"/>
        <v>40087</v>
      </c>
      <c r="C61" s="15">
        <v>33010</v>
      </c>
      <c r="E61" s="15"/>
      <c r="F61" s="45"/>
      <c r="G61" s="20"/>
      <c r="H61" s="16"/>
      <c r="I61" s="15"/>
      <c r="J61" s="15"/>
      <c r="K61" s="15"/>
      <c r="L61" s="15"/>
      <c r="M61" s="15"/>
      <c r="O61" s="32"/>
    </row>
    <row r="62" spans="1:15">
      <c r="A62" s="12"/>
      <c r="B62" s="157">
        <f t="shared" ca="1" si="0"/>
        <v>40118</v>
      </c>
      <c r="C62" s="15">
        <v>30460</v>
      </c>
      <c r="E62" s="15"/>
      <c r="F62" s="45"/>
      <c r="G62" s="20"/>
      <c r="H62" s="16"/>
      <c r="I62" s="15"/>
      <c r="J62" s="15"/>
      <c r="K62" s="15"/>
      <c r="L62" s="15"/>
      <c r="M62" s="15"/>
      <c r="O62" s="32"/>
    </row>
    <row r="63" spans="1:15">
      <c r="A63" s="12"/>
      <c r="B63" s="157">
        <f t="shared" ca="1" si="0"/>
        <v>40148</v>
      </c>
      <c r="C63" s="15">
        <v>37040</v>
      </c>
      <c r="E63" s="15"/>
      <c r="F63" s="45"/>
      <c r="G63" s="20"/>
      <c r="H63" s="16"/>
      <c r="I63" s="15"/>
      <c r="J63" s="15"/>
      <c r="K63" s="15"/>
      <c r="L63" s="15"/>
      <c r="M63" s="15"/>
      <c r="O63" s="32"/>
    </row>
    <row r="64" spans="1:15">
      <c r="A64" s="12"/>
      <c r="B64" s="157">
        <f t="shared" ca="1" si="0"/>
        <v>40179</v>
      </c>
      <c r="C64" s="15">
        <v>19390</v>
      </c>
      <c r="E64" s="15"/>
      <c r="F64" s="45"/>
      <c r="G64" s="20"/>
      <c r="H64" s="16"/>
      <c r="I64" s="15"/>
      <c r="J64" s="15"/>
      <c r="K64" s="15"/>
      <c r="L64" s="15"/>
      <c r="M64" s="15"/>
      <c r="O64" s="32"/>
    </row>
    <row r="65" spans="1:15">
      <c r="A65" s="12"/>
      <c r="B65" s="157">
        <f t="shared" ca="1" si="0"/>
        <v>40210</v>
      </c>
      <c r="C65" s="15">
        <v>21770</v>
      </c>
      <c r="E65" s="15"/>
      <c r="F65" s="45"/>
      <c r="G65" s="20"/>
      <c r="H65" s="16"/>
      <c r="I65" s="15"/>
      <c r="J65" s="15"/>
      <c r="K65" s="15"/>
      <c r="L65" s="15"/>
      <c r="M65" s="15"/>
      <c r="O65" s="32"/>
    </row>
    <row r="66" spans="1:15">
      <c r="A66" s="12"/>
      <c r="B66" s="157">
        <f t="shared" ca="1" si="0"/>
        <v>40238</v>
      </c>
      <c r="C66" s="15">
        <v>26860</v>
      </c>
      <c r="E66" s="15"/>
      <c r="F66" s="45"/>
      <c r="G66" s="20"/>
      <c r="H66" s="16"/>
      <c r="I66" s="15"/>
      <c r="J66" s="15"/>
      <c r="K66" s="15"/>
      <c r="L66" s="15"/>
      <c r="M66" s="15"/>
      <c r="O66" s="32"/>
    </row>
    <row r="67" spans="1:15">
      <c r="A67" s="12"/>
      <c r="B67" s="157">
        <f t="shared" ca="1" si="0"/>
        <v>40269</v>
      </c>
      <c r="C67" s="15">
        <v>25480</v>
      </c>
      <c r="E67" s="15"/>
      <c r="F67" s="45"/>
      <c r="G67" s="20"/>
      <c r="H67" s="16"/>
      <c r="I67" s="15"/>
      <c r="J67" s="15"/>
      <c r="K67" s="15"/>
      <c r="L67" s="15"/>
      <c r="M67" s="15"/>
      <c r="O67" s="32"/>
    </row>
    <row r="68" spans="1:15" ht="15.75">
      <c r="A68" s="155"/>
      <c r="B68" s="157">
        <f t="shared" ca="1" si="0"/>
        <v>40299</v>
      </c>
      <c r="C68" s="15">
        <v>26710</v>
      </c>
      <c r="E68" s="15"/>
      <c r="F68" s="45"/>
      <c r="G68" s="20"/>
      <c r="H68" s="16"/>
      <c r="I68" s="15"/>
      <c r="J68" s="15"/>
      <c r="K68" s="15"/>
      <c r="L68" s="15"/>
      <c r="M68" s="15"/>
      <c r="O68" s="32"/>
    </row>
    <row r="69" spans="1:15">
      <c r="A69" s="12"/>
      <c r="B69" s="157">
        <f t="shared" ca="1" si="0"/>
        <v>40330</v>
      </c>
      <c r="C69" s="15">
        <v>31740</v>
      </c>
      <c r="E69" s="15"/>
      <c r="F69" s="45"/>
      <c r="G69" s="20"/>
      <c r="H69" s="16"/>
      <c r="I69" s="15"/>
      <c r="J69" s="15"/>
      <c r="K69" s="15"/>
      <c r="L69" s="15"/>
      <c r="M69" s="15"/>
      <c r="O69" s="32"/>
    </row>
    <row r="70" spans="1:15">
      <c r="A70" s="12"/>
      <c r="B70" s="157">
        <f t="shared" ca="1" si="0"/>
        <v>40360</v>
      </c>
      <c r="C70" s="15">
        <v>34890</v>
      </c>
      <c r="E70" s="15"/>
      <c r="F70" s="45"/>
      <c r="G70" s="20"/>
      <c r="H70" s="16"/>
      <c r="I70" s="15"/>
      <c r="J70" s="15"/>
      <c r="K70" s="15"/>
      <c r="L70" s="15"/>
      <c r="M70" s="15"/>
      <c r="O70" s="32"/>
    </row>
    <row r="71" spans="1:15">
      <c r="A71" s="12"/>
      <c r="B71" s="157">
        <f t="shared" ca="1" si="0"/>
        <v>40391</v>
      </c>
      <c r="C71" s="15">
        <v>31790</v>
      </c>
      <c r="E71" s="15"/>
      <c r="F71" s="45"/>
      <c r="G71" s="20"/>
      <c r="H71" s="16"/>
      <c r="I71" s="15"/>
      <c r="J71" s="15"/>
      <c r="K71" s="15"/>
      <c r="L71" s="15"/>
      <c r="M71" s="15"/>
      <c r="O71" s="32"/>
    </row>
    <row r="72" spans="1:15">
      <c r="A72" s="12"/>
      <c r="B72" s="157">
        <f t="shared" ca="1" si="0"/>
        <v>40422</v>
      </c>
      <c r="C72" s="15">
        <v>28440</v>
      </c>
      <c r="E72" s="15"/>
      <c r="F72" s="45"/>
      <c r="G72" s="20"/>
      <c r="H72" s="16"/>
      <c r="I72" s="15"/>
      <c r="J72" s="15"/>
      <c r="K72" s="15"/>
      <c r="L72" s="15"/>
      <c r="M72" s="15"/>
      <c r="O72" s="32"/>
    </row>
    <row r="73" spans="1:15">
      <c r="A73" s="12"/>
      <c r="B73" s="157">
        <f t="shared" ref="B73:B136" ca="1" si="1">DATE(YEAR(OFFSET(B73,-1,0)),MONTH(OFFSET(B73,-1,0))+1,1)</f>
        <v>40452</v>
      </c>
      <c r="C73" s="15">
        <v>28400</v>
      </c>
      <c r="E73" s="15"/>
      <c r="F73" s="45"/>
      <c r="G73" s="20"/>
      <c r="H73" s="16"/>
      <c r="I73" s="15"/>
      <c r="J73" s="15"/>
      <c r="K73" s="15"/>
      <c r="L73" s="15"/>
      <c r="M73" s="15"/>
      <c r="O73" s="32"/>
    </row>
    <row r="74" spans="1:15">
      <c r="A74" s="12"/>
      <c r="B74" s="157">
        <f t="shared" ca="1" si="1"/>
        <v>40483</v>
      </c>
      <c r="C74" s="15">
        <v>27480</v>
      </c>
      <c r="E74" s="15"/>
      <c r="F74" s="45"/>
      <c r="G74" s="20"/>
      <c r="H74" s="16"/>
      <c r="I74" s="15"/>
      <c r="J74" s="15"/>
      <c r="K74" s="15"/>
      <c r="L74" s="15"/>
      <c r="M74" s="15"/>
      <c r="O74" s="32"/>
    </row>
    <row r="75" spans="1:15">
      <c r="A75" s="12"/>
      <c r="B75" s="157">
        <f t="shared" ca="1" si="1"/>
        <v>40513</v>
      </c>
      <c r="C75" s="15">
        <v>26260</v>
      </c>
      <c r="E75" s="15"/>
      <c r="F75" s="45"/>
      <c r="G75" s="20"/>
      <c r="H75" s="16"/>
      <c r="I75" s="15"/>
      <c r="J75" s="15"/>
      <c r="K75" s="15"/>
      <c r="L75" s="15"/>
      <c r="M75" s="15"/>
      <c r="O75" s="32"/>
    </row>
    <row r="76" spans="1:15">
      <c r="A76" s="12"/>
      <c r="B76" s="157">
        <f t="shared" ca="1" si="1"/>
        <v>40544</v>
      </c>
      <c r="C76" s="15">
        <v>17900</v>
      </c>
      <c r="E76" s="15"/>
      <c r="F76" s="45"/>
      <c r="G76" s="20"/>
      <c r="H76" s="16"/>
      <c r="I76" s="15"/>
      <c r="J76" s="15"/>
      <c r="K76" s="15"/>
      <c r="L76" s="15"/>
      <c r="M76" s="15"/>
      <c r="O76" s="32"/>
    </row>
    <row r="77" spans="1:15">
      <c r="A77" s="12"/>
      <c r="B77" s="157">
        <f t="shared" ca="1" si="1"/>
        <v>40575</v>
      </c>
      <c r="C77" s="15">
        <v>18730</v>
      </c>
      <c r="E77" s="15"/>
      <c r="F77" s="45"/>
      <c r="G77" s="20"/>
      <c r="H77" s="16"/>
      <c r="I77" s="15"/>
      <c r="J77" s="15"/>
      <c r="K77" s="15"/>
      <c r="L77" s="15"/>
      <c r="M77" s="15"/>
      <c r="O77" s="32"/>
    </row>
    <row r="78" spans="1:15">
      <c r="A78" s="12"/>
      <c r="B78" s="157">
        <f t="shared" ca="1" si="1"/>
        <v>40603</v>
      </c>
      <c r="C78" s="15">
        <v>22750</v>
      </c>
      <c r="E78" s="15"/>
      <c r="F78" s="45"/>
      <c r="G78" s="20"/>
      <c r="H78" s="16"/>
      <c r="I78" s="15"/>
      <c r="J78" s="15"/>
      <c r="K78" s="15"/>
      <c r="L78" s="15"/>
      <c r="M78" s="15"/>
      <c r="O78" s="32"/>
    </row>
    <row r="79" spans="1:15">
      <c r="A79" s="12"/>
      <c r="B79" s="157">
        <f t="shared" ca="1" si="1"/>
        <v>40634</v>
      </c>
      <c r="C79" s="15">
        <v>22020</v>
      </c>
      <c r="E79" s="15"/>
      <c r="F79" s="45"/>
      <c r="G79" s="20"/>
      <c r="H79" s="16"/>
      <c r="I79" s="15"/>
      <c r="J79" s="15"/>
      <c r="K79" s="15"/>
      <c r="L79" s="15"/>
      <c r="M79" s="15"/>
      <c r="O79" s="32"/>
    </row>
    <row r="80" spans="1:15">
      <c r="A80" s="12"/>
      <c r="B80" s="157">
        <f t="shared" ca="1" si="1"/>
        <v>40664</v>
      </c>
      <c r="C80" s="15">
        <v>23640</v>
      </c>
      <c r="E80" s="15"/>
      <c r="F80" s="45"/>
      <c r="G80" s="20"/>
      <c r="H80" s="16"/>
      <c r="I80" s="15"/>
      <c r="J80" s="15"/>
      <c r="K80" s="15"/>
      <c r="L80" s="15"/>
      <c r="M80" s="15"/>
      <c r="O80" s="32"/>
    </row>
    <row r="81" spans="1:15">
      <c r="A81" s="12"/>
      <c r="B81" s="157">
        <f t="shared" ca="1" si="1"/>
        <v>40695</v>
      </c>
      <c r="C81" s="15">
        <v>28420</v>
      </c>
      <c r="E81" s="15"/>
      <c r="F81" s="45"/>
      <c r="G81" s="20"/>
      <c r="H81" s="16"/>
      <c r="I81" s="15"/>
      <c r="J81" s="15"/>
      <c r="K81" s="15"/>
      <c r="L81" s="15"/>
      <c r="M81" s="15"/>
      <c r="O81" s="32"/>
    </row>
    <row r="82" spans="1:15">
      <c r="A82" s="12"/>
      <c r="B82" s="157">
        <f t="shared" ca="1" si="1"/>
        <v>40725</v>
      </c>
      <c r="C82" s="15">
        <v>28330</v>
      </c>
      <c r="E82" s="15"/>
      <c r="F82" s="45"/>
      <c r="G82" s="20"/>
      <c r="H82" s="16"/>
      <c r="I82" s="15"/>
      <c r="J82" s="15"/>
      <c r="K82" s="15"/>
      <c r="L82" s="15"/>
      <c r="M82" s="15"/>
      <c r="O82" s="32"/>
    </row>
    <row r="83" spans="1:15">
      <c r="A83" s="12"/>
      <c r="B83" s="157">
        <f t="shared" ca="1" si="1"/>
        <v>40756</v>
      </c>
      <c r="C83" s="15">
        <v>30630</v>
      </c>
      <c r="E83" s="15"/>
      <c r="F83" s="45"/>
      <c r="G83" s="20"/>
      <c r="H83" s="16"/>
      <c r="I83" s="15"/>
      <c r="J83" s="15"/>
      <c r="K83" s="15"/>
      <c r="L83" s="15"/>
      <c r="M83" s="15"/>
      <c r="O83" s="32"/>
    </row>
    <row r="84" spans="1:15">
      <c r="A84" s="12"/>
      <c r="B84" s="157">
        <f t="shared" ca="1" si="1"/>
        <v>40787</v>
      </c>
      <c r="C84" s="15">
        <v>29260</v>
      </c>
      <c r="E84" s="15"/>
      <c r="F84" s="45"/>
      <c r="G84" s="20"/>
      <c r="H84" s="16"/>
      <c r="I84" s="15"/>
      <c r="J84" s="15"/>
      <c r="K84" s="15"/>
      <c r="L84" s="15"/>
      <c r="M84" s="15"/>
      <c r="O84" s="32"/>
    </row>
    <row r="85" spans="1:15">
      <c r="A85" s="12"/>
      <c r="B85" s="157">
        <f t="shared" ca="1" si="1"/>
        <v>40817</v>
      </c>
      <c r="C85" s="15">
        <v>27010</v>
      </c>
      <c r="E85" s="15"/>
      <c r="F85" s="45"/>
      <c r="G85" s="20"/>
      <c r="H85" s="16"/>
      <c r="I85" s="15"/>
      <c r="J85" s="15"/>
      <c r="K85" s="15"/>
      <c r="L85" s="15"/>
      <c r="M85" s="15"/>
      <c r="O85" s="32"/>
    </row>
    <row r="86" spans="1:15">
      <c r="A86" s="12"/>
      <c r="B86" s="157">
        <f t="shared" ca="1" si="1"/>
        <v>40848</v>
      </c>
      <c r="C86" s="15">
        <v>28540</v>
      </c>
      <c r="E86" s="15"/>
      <c r="F86" s="45"/>
      <c r="G86" s="20"/>
      <c r="H86" s="16"/>
      <c r="I86" s="15"/>
      <c r="J86" s="15"/>
      <c r="K86" s="15"/>
      <c r="L86" s="15"/>
      <c r="M86" s="15"/>
      <c r="O86" s="32"/>
    </row>
    <row r="87" spans="1:15">
      <c r="A87" s="12"/>
      <c r="B87" s="157">
        <f t="shared" ca="1" si="1"/>
        <v>40878</v>
      </c>
      <c r="C87" s="15">
        <v>27810</v>
      </c>
      <c r="E87" s="15"/>
      <c r="F87" s="45"/>
      <c r="G87" s="20"/>
      <c r="H87" s="16"/>
      <c r="I87" s="15"/>
      <c r="J87" s="15"/>
      <c r="K87" s="15"/>
      <c r="L87" s="15"/>
      <c r="M87" s="15"/>
      <c r="O87" s="32"/>
    </row>
    <row r="88" spans="1:15">
      <c r="A88" s="12"/>
      <c r="B88" s="157">
        <f t="shared" ca="1" si="1"/>
        <v>40909</v>
      </c>
      <c r="C88" s="15">
        <v>21080</v>
      </c>
      <c r="E88" s="15"/>
      <c r="F88" s="45"/>
      <c r="G88" s="20"/>
      <c r="H88" s="16"/>
      <c r="I88" s="15"/>
      <c r="J88" s="15"/>
      <c r="K88" s="15"/>
      <c r="L88" s="15"/>
      <c r="M88" s="15"/>
      <c r="O88" s="32"/>
    </row>
    <row r="89" spans="1:15">
      <c r="A89" s="12"/>
      <c r="B89" s="157">
        <f t="shared" ca="1" si="1"/>
        <v>40940</v>
      </c>
      <c r="C89" s="15">
        <v>21500</v>
      </c>
      <c r="E89" s="15"/>
      <c r="F89" s="45"/>
      <c r="G89" s="20"/>
      <c r="H89" s="16"/>
      <c r="I89" s="15"/>
      <c r="J89" s="15"/>
      <c r="K89" s="15"/>
      <c r="L89" s="15"/>
      <c r="M89" s="15"/>
      <c r="O89" s="32"/>
    </row>
    <row r="90" spans="1:15">
      <c r="A90" s="12"/>
      <c r="B90" s="157">
        <f t="shared" ca="1" si="1"/>
        <v>40969</v>
      </c>
      <c r="C90" s="15">
        <v>26870</v>
      </c>
      <c r="E90" s="15"/>
      <c r="F90" s="45"/>
      <c r="G90" s="20"/>
      <c r="H90" s="16"/>
      <c r="I90" s="15"/>
      <c r="J90" s="15"/>
      <c r="K90" s="15"/>
      <c r="L90" s="15"/>
      <c r="M90" s="15"/>
      <c r="O90" s="32"/>
    </row>
    <row r="91" spans="1:15">
      <c r="A91" s="12"/>
      <c r="B91" s="157">
        <f t="shared" ca="1" si="1"/>
        <v>41000</v>
      </c>
      <c r="C91" s="15">
        <v>22090</v>
      </c>
      <c r="E91" s="15"/>
      <c r="F91" s="45"/>
      <c r="G91" s="20"/>
      <c r="H91" s="16"/>
      <c r="I91" s="15"/>
      <c r="J91" s="15"/>
      <c r="K91" s="15"/>
      <c r="L91" s="15"/>
      <c r="M91" s="15"/>
      <c r="O91" s="32"/>
    </row>
    <row r="92" spans="1:15">
      <c r="A92" s="12"/>
      <c r="B92" s="157">
        <f t="shared" ca="1" si="1"/>
        <v>41030</v>
      </c>
      <c r="C92" s="15">
        <v>28640</v>
      </c>
      <c r="E92" s="15"/>
      <c r="F92" s="45"/>
      <c r="G92" s="20"/>
      <c r="H92" s="16"/>
      <c r="I92" s="15"/>
      <c r="J92" s="15"/>
      <c r="K92" s="15"/>
      <c r="L92" s="15"/>
      <c r="M92" s="15"/>
      <c r="O92" s="32"/>
    </row>
    <row r="93" spans="1:15">
      <c r="A93" s="12"/>
      <c r="B93" s="157">
        <f t="shared" ca="1" si="1"/>
        <v>41061</v>
      </c>
      <c r="C93" s="15">
        <v>27780</v>
      </c>
      <c r="E93" s="15"/>
      <c r="F93" s="45"/>
      <c r="G93" s="20"/>
      <c r="H93" s="16"/>
      <c r="I93" s="15"/>
      <c r="J93" s="15"/>
      <c r="K93" s="15"/>
      <c r="L93" s="15"/>
      <c r="M93" s="15"/>
      <c r="O93" s="32"/>
    </row>
    <row r="94" spans="1:15">
      <c r="A94" s="12"/>
      <c r="B94" s="157">
        <f t="shared" ca="1" si="1"/>
        <v>41091</v>
      </c>
      <c r="C94" s="15">
        <v>28490</v>
      </c>
      <c r="E94" s="15"/>
      <c r="F94" s="45"/>
      <c r="G94" s="20"/>
      <c r="H94" s="16"/>
      <c r="I94" s="15"/>
      <c r="J94" s="15"/>
      <c r="K94" s="15"/>
      <c r="L94" s="15"/>
      <c r="M94" s="15"/>
      <c r="O94" s="32"/>
    </row>
    <row r="95" spans="1:15">
      <c r="A95" s="12"/>
      <c r="B95" s="157">
        <f t="shared" ca="1" si="1"/>
        <v>41122</v>
      </c>
      <c r="C95" s="15">
        <v>31760</v>
      </c>
      <c r="E95" s="15"/>
      <c r="F95" s="45"/>
      <c r="G95" s="20"/>
      <c r="H95" s="16"/>
      <c r="I95" s="15"/>
      <c r="J95" s="15"/>
      <c r="K95" s="15"/>
      <c r="L95" s="15"/>
      <c r="M95" s="15"/>
      <c r="O95" s="32"/>
    </row>
    <row r="96" spans="1:15">
      <c r="A96" s="12"/>
      <c r="B96" s="157">
        <f t="shared" ca="1" si="1"/>
        <v>41153</v>
      </c>
      <c r="C96" s="15">
        <v>25380</v>
      </c>
      <c r="E96" s="15"/>
      <c r="F96" s="45"/>
      <c r="G96" s="20"/>
      <c r="H96" s="16"/>
      <c r="I96" s="15"/>
      <c r="J96" s="15"/>
      <c r="K96" s="15"/>
      <c r="L96" s="15"/>
      <c r="M96" s="15"/>
      <c r="O96" s="32"/>
    </row>
    <row r="97" spans="1:15">
      <c r="A97" s="12"/>
      <c r="B97" s="157">
        <f t="shared" ca="1" si="1"/>
        <v>41183</v>
      </c>
      <c r="C97" s="15">
        <v>28160</v>
      </c>
      <c r="E97" s="15"/>
      <c r="F97" s="45"/>
      <c r="G97" s="20"/>
      <c r="H97" s="16"/>
      <c r="I97" s="15"/>
      <c r="J97" s="15"/>
      <c r="K97" s="15"/>
      <c r="L97" s="15"/>
      <c r="M97" s="15"/>
      <c r="O97" s="32"/>
    </row>
    <row r="98" spans="1:15">
      <c r="A98" s="12"/>
      <c r="B98" s="157">
        <f t="shared" ca="1" si="1"/>
        <v>41214</v>
      </c>
      <c r="C98" s="15">
        <v>29660</v>
      </c>
      <c r="E98" s="15"/>
      <c r="F98" s="45"/>
      <c r="G98" s="20"/>
      <c r="H98" s="16"/>
      <c r="I98" s="15"/>
      <c r="J98" s="15"/>
      <c r="K98" s="15"/>
      <c r="L98" s="15"/>
      <c r="M98" s="15"/>
      <c r="O98" s="32"/>
    </row>
    <row r="99" spans="1:15">
      <c r="A99" s="12"/>
      <c r="B99" s="157">
        <f t="shared" ca="1" si="1"/>
        <v>41244</v>
      </c>
      <c r="C99" s="15">
        <v>25550</v>
      </c>
      <c r="E99" s="15"/>
      <c r="F99" s="45"/>
      <c r="G99" s="20"/>
      <c r="H99" s="16"/>
      <c r="I99" s="15"/>
      <c r="J99" s="15"/>
      <c r="K99" s="15"/>
      <c r="L99" s="15"/>
      <c r="M99" s="15"/>
      <c r="O99" s="32"/>
    </row>
    <row r="100" spans="1:15">
      <c r="A100" s="12"/>
      <c r="B100" s="157">
        <f t="shared" ca="1" si="1"/>
        <v>41275</v>
      </c>
      <c r="C100" s="15">
        <v>20500</v>
      </c>
      <c r="E100" s="15"/>
      <c r="F100" s="45"/>
      <c r="G100" s="20"/>
      <c r="H100" s="16"/>
      <c r="I100" s="15"/>
      <c r="J100" s="15"/>
      <c r="K100" s="15"/>
      <c r="L100" s="15"/>
      <c r="M100" s="15"/>
      <c r="O100" s="32"/>
    </row>
    <row r="101" spans="1:15">
      <c r="A101" s="12"/>
      <c r="B101" s="157">
        <f t="shared" ca="1" si="1"/>
        <v>41306</v>
      </c>
      <c r="C101" s="15">
        <v>19510</v>
      </c>
      <c r="E101" s="15"/>
      <c r="F101" s="45"/>
      <c r="G101" s="20"/>
      <c r="H101" s="16"/>
      <c r="I101" s="15"/>
      <c r="J101" s="15"/>
      <c r="K101" s="15"/>
      <c r="L101" s="15"/>
      <c r="M101" s="15"/>
      <c r="O101" s="32"/>
    </row>
    <row r="102" spans="1:15">
      <c r="A102" s="12"/>
      <c r="B102" s="157">
        <f t="shared" ca="1" si="1"/>
        <v>41334</v>
      </c>
      <c r="C102" s="15">
        <v>21930</v>
      </c>
      <c r="E102" s="15"/>
      <c r="F102" s="45"/>
      <c r="G102" s="20"/>
      <c r="H102" s="16"/>
      <c r="I102" s="15"/>
      <c r="J102" s="15"/>
      <c r="K102" s="15"/>
      <c r="L102" s="15"/>
      <c r="M102" s="15"/>
      <c r="O102" s="32"/>
    </row>
    <row r="103" spans="1:15">
      <c r="A103" s="12"/>
      <c r="B103" s="157">
        <f t="shared" ca="1" si="1"/>
        <v>41365</v>
      </c>
      <c r="C103" s="15">
        <v>21200</v>
      </c>
      <c r="E103" s="15"/>
      <c r="F103" s="45"/>
      <c r="G103" s="20"/>
      <c r="H103" s="16"/>
      <c r="I103" s="15"/>
      <c r="J103" s="15"/>
      <c r="K103" s="15"/>
      <c r="L103" s="15"/>
      <c r="M103" s="15"/>
      <c r="O103" s="32"/>
    </row>
    <row r="104" spans="1:15">
      <c r="A104" s="12"/>
      <c r="B104" s="157">
        <f t="shared" ca="1" si="1"/>
        <v>41395</v>
      </c>
      <c r="C104" s="15">
        <v>27700</v>
      </c>
      <c r="E104" s="15"/>
      <c r="F104" s="45"/>
      <c r="G104" s="20"/>
      <c r="H104" s="16"/>
      <c r="I104" s="15"/>
      <c r="J104" s="15"/>
      <c r="K104" s="15"/>
      <c r="L104" s="15"/>
      <c r="M104" s="15"/>
      <c r="O104" s="32"/>
    </row>
    <row r="105" spans="1:15">
      <c r="A105" s="12"/>
      <c r="B105" s="157">
        <f t="shared" ca="1" si="1"/>
        <v>41426</v>
      </c>
      <c r="C105" s="15">
        <v>27180</v>
      </c>
      <c r="E105" s="15"/>
      <c r="F105" s="45"/>
      <c r="G105" s="20"/>
      <c r="H105" s="16"/>
      <c r="I105" s="15"/>
      <c r="J105" s="15"/>
      <c r="K105" s="15"/>
      <c r="L105" s="15"/>
      <c r="M105" s="15"/>
      <c r="O105" s="32"/>
    </row>
    <row r="106" spans="1:15">
      <c r="A106" s="12"/>
      <c r="B106" s="157">
        <f t="shared" ca="1" si="1"/>
        <v>41456</v>
      </c>
      <c r="C106" s="15">
        <v>30240</v>
      </c>
      <c r="E106" s="15"/>
      <c r="F106" s="45"/>
      <c r="G106" s="20"/>
      <c r="H106" s="16"/>
      <c r="I106" s="15"/>
      <c r="J106" s="15"/>
      <c r="K106" s="15"/>
      <c r="L106" s="15"/>
      <c r="M106" s="15"/>
      <c r="O106" s="32"/>
    </row>
    <row r="107" spans="1:15">
      <c r="A107" s="12"/>
      <c r="B107" s="157">
        <f t="shared" ca="1" si="1"/>
        <v>41487</v>
      </c>
      <c r="C107" s="15">
        <v>32860</v>
      </c>
      <c r="E107" s="15"/>
      <c r="F107" s="45"/>
      <c r="G107" s="20"/>
      <c r="H107" s="16"/>
      <c r="I107" s="15"/>
      <c r="J107" s="15"/>
      <c r="K107" s="15"/>
      <c r="L107" s="15"/>
      <c r="M107" s="15"/>
      <c r="O107" s="32"/>
    </row>
    <row r="108" spans="1:15">
      <c r="A108" s="12"/>
      <c r="B108" s="157">
        <f t="shared" ca="1" si="1"/>
        <v>41518</v>
      </c>
      <c r="C108" s="15">
        <v>27790</v>
      </c>
      <c r="E108" s="15"/>
      <c r="F108" s="45"/>
      <c r="G108" s="20"/>
      <c r="H108" s="16"/>
      <c r="I108" s="15"/>
      <c r="J108" s="15"/>
      <c r="K108" s="15"/>
      <c r="L108" s="15"/>
      <c r="M108" s="15"/>
      <c r="O108" s="32"/>
    </row>
    <row r="109" spans="1:15">
      <c r="A109" s="12"/>
      <c r="B109" s="157">
        <f t="shared" ca="1" si="1"/>
        <v>41548</v>
      </c>
      <c r="C109" s="15">
        <v>32520</v>
      </c>
      <c r="E109" s="15"/>
      <c r="F109" s="45"/>
      <c r="G109" s="20"/>
      <c r="H109" s="16"/>
      <c r="I109" s="15"/>
      <c r="J109" s="15"/>
      <c r="K109" s="15"/>
      <c r="L109" s="15"/>
      <c r="M109" s="15"/>
      <c r="O109" s="32"/>
    </row>
    <row r="110" spans="1:15">
      <c r="A110" s="12"/>
      <c r="B110" s="157">
        <f t="shared" ca="1" si="1"/>
        <v>41579</v>
      </c>
      <c r="C110" s="15">
        <v>31390</v>
      </c>
      <c r="E110" s="15"/>
      <c r="F110" s="45"/>
      <c r="G110" s="20"/>
      <c r="H110" s="16"/>
      <c r="I110" s="15"/>
      <c r="J110" s="15"/>
      <c r="K110" s="15"/>
      <c r="L110" s="15"/>
      <c r="M110" s="15"/>
      <c r="O110" s="32"/>
    </row>
    <row r="111" spans="1:15">
      <c r="A111" s="12"/>
      <c r="B111" s="157">
        <f t="shared" ca="1" si="1"/>
        <v>41609</v>
      </c>
      <c r="C111" s="15">
        <v>30790</v>
      </c>
      <c r="E111" s="15"/>
      <c r="F111" s="45"/>
      <c r="G111" s="20"/>
      <c r="H111" s="16"/>
      <c r="I111" s="15"/>
      <c r="J111" s="15"/>
      <c r="K111" s="15"/>
      <c r="L111" s="15"/>
      <c r="M111" s="15"/>
      <c r="O111" s="32"/>
    </row>
    <row r="112" spans="1:15">
      <c r="A112" s="12"/>
      <c r="B112" s="157">
        <f t="shared" ca="1" si="1"/>
        <v>41640</v>
      </c>
      <c r="C112" s="15">
        <v>25770</v>
      </c>
      <c r="E112" s="15"/>
      <c r="F112" s="45"/>
      <c r="G112" s="20"/>
      <c r="H112" s="16"/>
      <c r="I112" s="15"/>
      <c r="J112" s="15"/>
      <c r="K112" s="15"/>
      <c r="L112" s="15"/>
      <c r="M112" s="15"/>
      <c r="O112" s="32"/>
    </row>
    <row r="113" spans="1:15">
      <c r="A113" s="12"/>
      <c r="B113" s="157">
        <f t="shared" ca="1" si="1"/>
        <v>41671</v>
      </c>
      <c r="C113" s="15">
        <v>25110</v>
      </c>
      <c r="E113" s="15"/>
      <c r="F113" s="45"/>
      <c r="G113" s="20"/>
      <c r="H113" s="16"/>
      <c r="I113" s="15"/>
      <c r="J113" s="15"/>
      <c r="K113" s="15"/>
      <c r="L113" s="15"/>
      <c r="M113" s="15"/>
      <c r="O113" s="32"/>
    </row>
    <row r="114" spans="1:15">
      <c r="A114" s="12"/>
      <c r="B114" s="157">
        <f t="shared" ca="1" si="1"/>
        <v>41699</v>
      </c>
      <c r="C114" s="15">
        <v>24910</v>
      </c>
      <c r="E114" s="15"/>
      <c r="F114" s="45"/>
      <c r="G114" s="20"/>
      <c r="H114" s="16"/>
      <c r="I114" s="15"/>
      <c r="J114" s="15"/>
      <c r="K114" s="15"/>
      <c r="L114" s="15"/>
      <c r="M114" s="15"/>
      <c r="O114" s="32"/>
    </row>
    <row r="115" spans="1:15">
      <c r="A115" s="12"/>
      <c r="B115" s="157">
        <f t="shared" ca="1" si="1"/>
        <v>41730</v>
      </c>
      <c r="C115" s="15">
        <v>27540</v>
      </c>
      <c r="E115" s="15"/>
      <c r="F115" s="45"/>
      <c r="G115" s="20"/>
      <c r="H115" s="16"/>
      <c r="I115" s="15"/>
      <c r="J115" s="15"/>
      <c r="K115" s="15"/>
      <c r="L115" s="15"/>
      <c r="M115" s="15"/>
      <c r="O115" s="32"/>
    </row>
    <row r="116" spans="1:15">
      <c r="A116" s="12"/>
      <c r="B116" s="157">
        <f t="shared" ca="1" si="1"/>
        <v>41760</v>
      </c>
      <c r="C116" s="15">
        <v>29700</v>
      </c>
      <c r="E116" s="15"/>
      <c r="F116" s="45"/>
      <c r="G116" s="20"/>
      <c r="H116" s="16"/>
      <c r="I116" s="15"/>
      <c r="J116" s="15"/>
      <c r="K116" s="15"/>
      <c r="L116" s="15"/>
      <c r="M116" s="15"/>
      <c r="O116" s="32"/>
    </row>
    <row r="117" spans="1:15">
      <c r="A117" s="12"/>
      <c r="B117" s="157">
        <f t="shared" ca="1" si="1"/>
        <v>41791</v>
      </c>
      <c r="C117" s="15">
        <v>31250</v>
      </c>
      <c r="E117" s="15"/>
      <c r="F117" s="45"/>
      <c r="G117" s="20"/>
      <c r="H117" s="16"/>
      <c r="I117" s="15"/>
      <c r="J117" s="15"/>
      <c r="K117" s="15"/>
      <c r="L117" s="15"/>
      <c r="M117" s="15"/>
      <c r="O117" s="32"/>
    </row>
    <row r="118" spans="1:15">
      <c r="A118" s="12"/>
      <c r="B118" s="157">
        <f t="shared" ca="1" si="1"/>
        <v>41821</v>
      </c>
      <c r="C118" s="15">
        <v>34210</v>
      </c>
      <c r="E118" s="15"/>
      <c r="F118" s="45"/>
      <c r="G118" s="20"/>
      <c r="H118" s="16"/>
      <c r="I118" s="15"/>
      <c r="J118" s="15"/>
      <c r="K118" s="15"/>
      <c r="L118" s="15"/>
      <c r="M118" s="15"/>
      <c r="O118" s="32"/>
    </row>
    <row r="119" spans="1:15">
      <c r="A119" s="12"/>
      <c r="B119" s="157">
        <f t="shared" ca="1" si="1"/>
        <v>41852</v>
      </c>
      <c r="C119" s="15">
        <v>32920</v>
      </c>
      <c r="E119" s="15"/>
      <c r="F119" s="45"/>
      <c r="G119" s="20"/>
      <c r="H119" s="16"/>
      <c r="I119" s="15"/>
      <c r="J119" s="15"/>
      <c r="K119" s="15"/>
      <c r="L119" s="15"/>
      <c r="M119" s="15"/>
      <c r="O119" s="32"/>
    </row>
    <row r="120" spans="1:15">
      <c r="A120" s="12"/>
      <c r="B120" s="157">
        <f t="shared" ca="1" si="1"/>
        <v>41883</v>
      </c>
      <c r="C120" s="15">
        <v>29750</v>
      </c>
      <c r="E120" s="15"/>
      <c r="F120" s="45"/>
      <c r="G120" s="20"/>
      <c r="H120" s="16"/>
      <c r="I120" s="15"/>
      <c r="J120" s="15"/>
      <c r="K120" s="15"/>
      <c r="L120" s="15"/>
      <c r="M120" s="15"/>
      <c r="O120" s="32"/>
    </row>
    <row r="121" spans="1:15">
      <c r="A121" s="12"/>
      <c r="B121" s="157">
        <f t="shared" ca="1" si="1"/>
        <v>41913</v>
      </c>
      <c r="C121" s="15">
        <v>38020</v>
      </c>
      <c r="E121" s="15"/>
      <c r="F121" s="45"/>
      <c r="G121" s="20"/>
      <c r="H121" s="16"/>
      <c r="I121" s="15"/>
      <c r="J121" s="15"/>
      <c r="K121" s="15"/>
      <c r="L121" s="15"/>
      <c r="M121" s="15"/>
      <c r="O121" s="32"/>
    </row>
    <row r="122" spans="1:15">
      <c r="A122" s="12"/>
      <c r="B122" s="157">
        <f t="shared" ca="1" si="1"/>
        <v>41944</v>
      </c>
      <c r="C122" s="15">
        <v>32690</v>
      </c>
      <c r="E122" s="15"/>
      <c r="F122" s="45"/>
      <c r="G122" s="20"/>
      <c r="H122" s="16"/>
      <c r="I122" s="15"/>
      <c r="J122" s="15"/>
      <c r="K122" s="15"/>
      <c r="L122" s="15"/>
      <c r="M122" s="15"/>
      <c r="O122" s="32"/>
    </row>
    <row r="123" spans="1:15">
      <c r="A123" s="12"/>
      <c r="B123" s="157">
        <f t="shared" ca="1" si="1"/>
        <v>41974</v>
      </c>
      <c r="C123" s="15">
        <v>32650</v>
      </c>
      <c r="E123" s="15"/>
      <c r="F123" s="45"/>
      <c r="G123" s="20"/>
      <c r="H123" s="16"/>
      <c r="I123" s="15"/>
      <c r="J123" s="15"/>
      <c r="K123" s="15"/>
      <c r="L123" s="15"/>
      <c r="M123" s="15"/>
      <c r="O123" s="32"/>
    </row>
    <row r="124" spans="1:15">
      <c r="A124" s="12"/>
      <c r="B124" s="157">
        <f t="shared" ca="1" si="1"/>
        <v>42005</v>
      </c>
      <c r="C124" s="15">
        <v>22040</v>
      </c>
      <c r="E124" s="15"/>
      <c r="F124" s="45"/>
      <c r="G124" s="20"/>
      <c r="H124" s="16"/>
      <c r="I124" s="15"/>
      <c r="J124" s="15"/>
      <c r="K124" s="15"/>
      <c r="L124" s="15"/>
      <c r="M124" s="15"/>
      <c r="O124" s="32"/>
    </row>
    <row r="125" spans="1:15">
      <c r="A125" s="12"/>
      <c r="B125" s="157">
        <f t="shared" ca="1" si="1"/>
        <v>42036</v>
      </c>
      <c r="C125" s="15">
        <v>21330</v>
      </c>
      <c r="E125" s="15"/>
      <c r="F125" s="45"/>
      <c r="G125" s="20"/>
      <c r="H125" s="16"/>
      <c r="I125" s="15"/>
      <c r="J125" s="15"/>
      <c r="K125" s="15"/>
      <c r="L125" s="15"/>
      <c r="M125" s="15"/>
      <c r="O125" s="32"/>
    </row>
    <row r="126" spans="1:15">
      <c r="A126" s="12"/>
      <c r="B126" s="157">
        <f t="shared" ca="1" si="1"/>
        <v>42064</v>
      </c>
      <c r="C126" s="15">
        <v>24500</v>
      </c>
      <c r="E126" s="15"/>
      <c r="F126" s="45"/>
      <c r="G126" s="20"/>
      <c r="H126" s="16"/>
      <c r="I126" s="15"/>
      <c r="J126" s="15"/>
      <c r="K126" s="15"/>
      <c r="L126" s="15"/>
      <c r="M126" s="15"/>
      <c r="O126" s="32"/>
    </row>
    <row r="127" spans="1:15">
      <c r="A127" s="12"/>
      <c r="B127" s="157">
        <f t="shared" ca="1" si="1"/>
        <v>42095</v>
      </c>
      <c r="C127" s="15">
        <v>25000</v>
      </c>
      <c r="E127" s="15"/>
      <c r="F127" s="45"/>
      <c r="G127" s="20"/>
      <c r="H127" s="16"/>
      <c r="I127" s="15"/>
      <c r="J127" s="15"/>
      <c r="K127" s="15"/>
      <c r="L127" s="15"/>
      <c r="M127" s="15"/>
      <c r="O127" s="32"/>
    </row>
    <row r="128" spans="1:15">
      <c r="A128" s="12"/>
      <c r="B128" s="157">
        <f t="shared" ca="1" si="1"/>
        <v>42125</v>
      </c>
      <c r="C128" s="15">
        <v>26210</v>
      </c>
      <c r="E128" s="15"/>
      <c r="F128" s="45"/>
      <c r="G128" s="20"/>
      <c r="H128" s="16"/>
      <c r="I128" s="15"/>
      <c r="J128" s="15"/>
      <c r="K128" s="15"/>
      <c r="L128" s="15"/>
      <c r="M128" s="15"/>
      <c r="O128" s="32"/>
    </row>
    <row r="129" spans="1:15">
      <c r="A129" s="12"/>
      <c r="B129" s="157">
        <f t="shared" ca="1" si="1"/>
        <v>42156</v>
      </c>
      <c r="C129" s="15">
        <v>31900</v>
      </c>
      <c r="E129" s="15"/>
      <c r="F129" s="45"/>
      <c r="G129" s="20"/>
      <c r="H129" s="16"/>
      <c r="I129" s="15"/>
      <c r="J129" s="25"/>
      <c r="K129" s="15"/>
      <c r="L129" s="15"/>
      <c r="M129" s="15"/>
      <c r="O129" s="32"/>
    </row>
    <row r="130" spans="1:15">
      <c r="A130" s="12"/>
      <c r="B130" s="157">
        <f t="shared" ca="1" si="1"/>
        <v>42186</v>
      </c>
      <c r="C130" s="15">
        <v>35670</v>
      </c>
      <c r="E130" s="15"/>
      <c r="F130" s="45"/>
      <c r="G130" s="20"/>
      <c r="H130" s="16"/>
      <c r="I130" s="15"/>
      <c r="J130" s="25"/>
      <c r="K130" s="15"/>
      <c r="L130" s="15"/>
      <c r="M130" s="15"/>
      <c r="O130" s="32"/>
    </row>
    <row r="131" spans="1:15">
      <c r="A131" s="12"/>
      <c r="B131" s="157">
        <f t="shared" ca="1" si="1"/>
        <v>42217</v>
      </c>
      <c r="C131" s="15">
        <v>32610</v>
      </c>
      <c r="E131" s="15"/>
      <c r="F131" s="45"/>
      <c r="G131" s="20"/>
      <c r="H131" s="16"/>
      <c r="I131" s="15"/>
      <c r="J131" s="25"/>
      <c r="K131" s="15"/>
      <c r="L131" s="15"/>
      <c r="M131" s="15"/>
      <c r="O131" s="32"/>
    </row>
    <row r="132" spans="1:15">
      <c r="A132" s="12"/>
      <c r="B132" s="157">
        <f t="shared" ca="1" si="1"/>
        <v>42248</v>
      </c>
      <c r="C132" s="15">
        <v>31560</v>
      </c>
      <c r="E132" s="15"/>
      <c r="F132" s="45"/>
      <c r="G132" s="20"/>
      <c r="H132" s="16"/>
      <c r="I132" s="15"/>
      <c r="J132" s="25"/>
      <c r="K132" s="15"/>
      <c r="L132" s="15"/>
      <c r="M132" s="15"/>
      <c r="O132" s="32"/>
    </row>
    <row r="133" spans="1:15">
      <c r="A133" s="12"/>
      <c r="B133" s="157">
        <f t="shared" ca="1" si="1"/>
        <v>42278</v>
      </c>
      <c r="C133" s="15">
        <v>34460</v>
      </c>
      <c r="E133" s="15"/>
      <c r="F133" s="45"/>
      <c r="G133" s="20"/>
      <c r="H133" s="16"/>
      <c r="I133" s="15"/>
      <c r="J133" s="25"/>
      <c r="K133" s="15"/>
      <c r="L133" s="15"/>
      <c r="M133" s="15"/>
      <c r="O133" s="32"/>
    </row>
    <row r="134" spans="1:15">
      <c r="A134" s="12"/>
      <c r="B134" s="157">
        <f t="shared" ca="1" si="1"/>
        <v>42309</v>
      </c>
      <c r="C134" s="15">
        <v>31210</v>
      </c>
      <c r="E134" s="15"/>
      <c r="F134" s="45"/>
      <c r="G134" s="20"/>
      <c r="H134" s="16"/>
      <c r="I134" s="15"/>
      <c r="J134" s="25"/>
      <c r="K134" s="15"/>
      <c r="L134" s="15"/>
      <c r="M134" s="15"/>
      <c r="O134" s="32"/>
    </row>
    <row r="135" spans="1:15">
      <c r="A135" s="12"/>
      <c r="B135" s="157">
        <f t="shared" ca="1" si="1"/>
        <v>42339</v>
      </c>
      <c r="C135" s="15">
        <v>32500</v>
      </c>
      <c r="E135" s="15"/>
      <c r="F135" s="45"/>
      <c r="G135" s="20"/>
      <c r="H135" s="16"/>
      <c r="I135" s="15"/>
      <c r="J135" s="25"/>
      <c r="K135" s="15"/>
      <c r="L135" s="15"/>
      <c r="M135" s="15"/>
      <c r="O135" s="32"/>
    </row>
    <row r="136" spans="1:15">
      <c r="A136" s="12"/>
      <c r="B136" s="157">
        <f t="shared" ca="1" si="1"/>
        <v>42370</v>
      </c>
      <c r="C136" s="15">
        <v>23880</v>
      </c>
      <c r="E136" s="15"/>
      <c r="F136" s="45"/>
      <c r="G136" s="20"/>
      <c r="H136" s="16"/>
      <c r="I136" s="15"/>
      <c r="J136" s="25"/>
      <c r="K136" s="15"/>
      <c r="L136" s="15"/>
      <c r="M136" s="15"/>
      <c r="O136" s="32"/>
    </row>
    <row r="137" spans="1:15">
      <c r="A137" s="12"/>
      <c r="B137" s="157">
        <f t="shared" ref="B137:B214" ca="1" si="2">DATE(YEAR(OFFSET(B137,-1,0)),MONTH(OFFSET(B137,-1,0))+1,1)</f>
        <v>42401</v>
      </c>
      <c r="C137" s="15">
        <v>25030</v>
      </c>
      <c r="E137" s="15"/>
      <c r="F137" s="45"/>
      <c r="G137" s="20"/>
      <c r="H137" s="16"/>
      <c r="I137" s="15"/>
      <c r="J137" s="25"/>
      <c r="K137" s="15"/>
      <c r="L137" s="15"/>
      <c r="M137" s="15"/>
      <c r="O137" s="32"/>
    </row>
    <row r="138" spans="1:15">
      <c r="A138" s="12"/>
      <c r="B138" s="157">
        <f t="shared" ca="1" si="2"/>
        <v>42430</v>
      </c>
      <c r="C138" s="15">
        <v>39760</v>
      </c>
      <c r="E138" s="15"/>
      <c r="F138" s="45"/>
      <c r="G138" s="20"/>
      <c r="H138" s="16"/>
      <c r="I138" s="15"/>
      <c r="J138" s="25"/>
      <c r="K138" s="15"/>
      <c r="L138" s="15"/>
      <c r="M138" s="15"/>
      <c r="O138" s="32"/>
    </row>
    <row r="139" spans="1:15">
      <c r="A139" s="12"/>
      <c r="B139" s="157">
        <f t="shared" ca="1" si="2"/>
        <v>42461</v>
      </c>
      <c r="C139" s="15">
        <v>21290</v>
      </c>
      <c r="E139" s="15"/>
      <c r="F139" s="45"/>
      <c r="G139" s="20"/>
      <c r="H139" s="16"/>
      <c r="I139" s="15"/>
      <c r="J139" s="25"/>
      <c r="K139" s="15"/>
      <c r="L139" s="15"/>
      <c r="M139" s="15"/>
      <c r="O139" s="32"/>
    </row>
    <row r="140" spans="1:15">
      <c r="A140" s="12"/>
      <c r="B140" s="157">
        <f t="shared" ca="1" si="2"/>
        <v>42491</v>
      </c>
      <c r="C140" s="15">
        <v>25120</v>
      </c>
      <c r="E140" s="15"/>
      <c r="F140" s="45"/>
      <c r="G140" s="20"/>
      <c r="H140" s="16"/>
      <c r="I140" s="15"/>
      <c r="J140" s="25"/>
      <c r="K140" s="15"/>
      <c r="L140" s="15"/>
      <c r="M140" s="15"/>
      <c r="O140" s="32"/>
    </row>
    <row r="141" spans="1:15">
      <c r="A141" s="12"/>
      <c r="B141" s="157">
        <f t="shared" ca="1" si="2"/>
        <v>42522</v>
      </c>
      <c r="C141" s="15">
        <v>32260</v>
      </c>
      <c r="E141" s="15"/>
      <c r="F141" s="45"/>
      <c r="G141" s="20"/>
      <c r="H141" s="16"/>
      <c r="I141" s="15"/>
      <c r="J141" s="25"/>
      <c r="K141" s="15"/>
      <c r="L141" s="15"/>
      <c r="M141" s="15"/>
      <c r="O141" s="32"/>
    </row>
    <row r="142" spans="1:15">
      <c r="A142" s="12"/>
      <c r="B142" s="157">
        <f t="shared" ca="1" si="2"/>
        <v>42552</v>
      </c>
      <c r="C142" s="15">
        <v>30360</v>
      </c>
      <c r="E142" s="15"/>
      <c r="F142" s="45"/>
      <c r="G142" s="20"/>
      <c r="H142" s="16"/>
      <c r="I142" s="15"/>
      <c r="J142" s="25"/>
      <c r="K142" s="15"/>
      <c r="L142" s="15"/>
      <c r="M142" s="15"/>
      <c r="O142" s="32"/>
    </row>
    <row r="143" spans="1:15">
      <c r="A143" s="12"/>
      <c r="B143" s="157">
        <f t="shared" ca="1" si="2"/>
        <v>42583</v>
      </c>
      <c r="C143" s="15">
        <v>32910</v>
      </c>
      <c r="E143" s="15"/>
      <c r="F143" s="45"/>
      <c r="G143" s="20"/>
      <c r="H143" s="16"/>
      <c r="I143" s="15"/>
      <c r="J143" s="25"/>
      <c r="K143" s="15"/>
      <c r="L143" s="15"/>
      <c r="M143" s="15"/>
      <c r="O143" s="32"/>
    </row>
    <row r="144" spans="1:15">
      <c r="A144" s="12"/>
      <c r="B144" s="157">
        <f t="shared" ca="1" si="2"/>
        <v>42614</v>
      </c>
      <c r="C144" s="15">
        <v>30270</v>
      </c>
      <c r="E144" s="15"/>
      <c r="F144" s="45"/>
      <c r="G144" s="20"/>
      <c r="H144" s="16"/>
      <c r="I144" s="15"/>
      <c r="J144" s="25"/>
      <c r="K144" s="15"/>
      <c r="L144" s="15"/>
      <c r="M144" s="15"/>
      <c r="O144" s="32"/>
    </row>
    <row r="145" spans="1:15">
      <c r="A145" s="12"/>
      <c r="B145" s="157">
        <f t="shared" ca="1" si="2"/>
        <v>42644</v>
      </c>
      <c r="C145" s="15">
        <v>27900</v>
      </c>
      <c r="E145" s="15"/>
      <c r="F145" s="45"/>
      <c r="G145" s="20"/>
      <c r="H145" s="16"/>
      <c r="I145" s="15"/>
      <c r="J145" s="15"/>
      <c r="K145" s="15"/>
      <c r="L145" s="15"/>
      <c r="M145" s="15"/>
      <c r="O145" s="32"/>
    </row>
    <row r="146" spans="1:15">
      <c r="A146" s="12"/>
      <c r="B146" s="157">
        <f t="shared" ca="1" si="2"/>
        <v>42675</v>
      </c>
      <c r="C146" s="15">
        <v>29800</v>
      </c>
      <c r="E146" s="15"/>
      <c r="F146" s="45"/>
      <c r="G146" s="20"/>
      <c r="H146" s="16"/>
      <c r="I146" s="15"/>
      <c r="J146" s="15"/>
      <c r="K146" s="15"/>
      <c r="L146" s="15"/>
      <c r="M146" s="15"/>
      <c r="O146" s="32"/>
    </row>
    <row r="147" spans="1:15">
      <c r="A147" s="12"/>
      <c r="B147" s="157">
        <f t="shared" ca="1" si="2"/>
        <v>42705</v>
      </c>
      <c r="C147" s="15">
        <v>30630</v>
      </c>
      <c r="E147" s="15"/>
      <c r="F147" s="45"/>
      <c r="G147" s="20"/>
      <c r="H147" s="16"/>
      <c r="I147" s="15"/>
      <c r="J147" s="15"/>
      <c r="K147" s="15"/>
      <c r="L147" s="15"/>
      <c r="M147" s="15"/>
      <c r="O147" s="32"/>
    </row>
    <row r="148" spans="1:15">
      <c r="A148" s="12"/>
      <c r="B148" s="157">
        <f t="shared" ca="1" si="2"/>
        <v>42736</v>
      </c>
      <c r="C148" s="15">
        <v>22520</v>
      </c>
      <c r="E148" s="15"/>
      <c r="F148" s="45"/>
      <c r="G148" s="20"/>
      <c r="H148" s="16"/>
      <c r="I148" s="15"/>
      <c r="J148" s="15"/>
      <c r="K148" s="15"/>
      <c r="L148" s="15"/>
      <c r="M148" s="15"/>
      <c r="O148" s="32"/>
    </row>
    <row r="149" spans="1:15">
      <c r="A149" s="12"/>
      <c r="B149" s="157">
        <f t="shared" ca="1" si="2"/>
        <v>42767</v>
      </c>
      <c r="C149" s="15">
        <v>23660</v>
      </c>
      <c r="E149" s="15"/>
      <c r="F149" s="45"/>
      <c r="G149" s="20"/>
      <c r="H149" s="16"/>
      <c r="I149" s="15"/>
      <c r="J149" s="15"/>
      <c r="K149" s="15"/>
      <c r="L149" s="15"/>
      <c r="M149" s="15"/>
      <c r="O149" s="32"/>
    </row>
    <row r="150" spans="1:15">
      <c r="A150" s="12"/>
      <c r="B150" s="157">
        <f t="shared" ca="1" si="2"/>
        <v>42795</v>
      </c>
      <c r="C150" s="15">
        <v>29140</v>
      </c>
      <c r="E150" s="15"/>
      <c r="F150" s="45"/>
      <c r="G150" s="20"/>
      <c r="H150" s="16"/>
      <c r="I150" s="15"/>
      <c r="J150" s="15"/>
      <c r="K150" s="15"/>
      <c r="L150" s="15"/>
      <c r="M150" s="15"/>
      <c r="O150" s="32"/>
    </row>
    <row r="151" spans="1:15">
      <c r="A151" s="12"/>
      <c r="B151" s="157">
        <f t="shared" ca="1" si="2"/>
        <v>42826</v>
      </c>
      <c r="C151" s="15">
        <v>25030</v>
      </c>
      <c r="E151" s="15"/>
      <c r="F151" s="45"/>
      <c r="G151" s="20"/>
      <c r="H151" s="16"/>
      <c r="I151" s="15"/>
      <c r="J151" s="15"/>
      <c r="K151" s="15"/>
      <c r="L151" s="15"/>
      <c r="M151" s="15"/>
      <c r="O151" s="32"/>
    </row>
    <row r="152" spans="1:15">
      <c r="A152" s="12"/>
      <c r="B152" s="157">
        <f t="shared" ca="1" si="2"/>
        <v>42856</v>
      </c>
      <c r="C152" s="15">
        <v>28560</v>
      </c>
      <c r="E152" s="15"/>
      <c r="F152" s="45"/>
      <c r="G152" s="20"/>
      <c r="H152" s="16"/>
      <c r="I152" s="15"/>
      <c r="J152" s="15"/>
      <c r="K152" s="15"/>
      <c r="L152" s="15"/>
      <c r="M152" s="15"/>
      <c r="O152" s="32"/>
    </row>
    <row r="153" spans="1:15">
      <c r="A153" s="12"/>
      <c r="B153" s="157">
        <f t="shared" ca="1" si="2"/>
        <v>42887</v>
      </c>
      <c r="C153" s="15">
        <v>34810</v>
      </c>
      <c r="E153" s="15"/>
      <c r="F153" s="45"/>
      <c r="G153" s="20"/>
      <c r="H153" s="16"/>
      <c r="I153" s="15"/>
      <c r="J153" s="15"/>
      <c r="K153" s="15"/>
      <c r="L153" s="15"/>
      <c r="M153" s="15"/>
      <c r="O153" s="32"/>
    </row>
    <row r="154" spans="1:15">
      <c r="A154" s="12"/>
      <c r="B154" s="157">
        <f t="shared" ca="1" si="2"/>
        <v>42917</v>
      </c>
      <c r="C154" s="15">
        <v>32330</v>
      </c>
      <c r="E154" s="15"/>
      <c r="F154" s="45"/>
      <c r="G154" s="20"/>
      <c r="H154" s="16"/>
      <c r="I154" s="15"/>
      <c r="J154" s="15"/>
      <c r="K154" s="15"/>
      <c r="L154" s="15"/>
      <c r="M154" s="15"/>
      <c r="O154" s="32"/>
    </row>
    <row r="155" spans="1:15">
      <c r="A155" s="12"/>
      <c r="B155" s="157">
        <f t="shared" ca="1" si="2"/>
        <v>42948</v>
      </c>
      <c r="C155" s="15">
        <v>36980</v>
      </c>
      <c r="E155" s="15"/>
      <c r="F155" s="45"/>
      <c r="G155" s="20"/>
      <c r="H155" s="16"/>
      <c r="I155" s="15"/>
      <c r="J155" s="15"/>
      <c r="K155" s="15"/>
      <c r="L155" s="15"/>
      <c r="M155" s="15"/>
      <c r="O155" s="32"/>
    </row>
    <row r="156" spans="1:15">
      <c r="A156" s="12"/>
      <c r="B156" s="157">
        <f t="shared" ca="1" si="2"/>
        <v>42979</v>
      </c>
      <c r="C156" s="15">
        <v>30490</v>
      </c>
      <c r="E156" s="15"/>
      <c r="F156" s="45"/>
      <c r="G156" s="20"/>
      <c r="H156" s="16"/>
      <c r="I156" s="15"/>
      <c r="J156" s="15"/>
      <c r="K156" s="15"/>
      <c r="L156" s="15"/>
      <c r="M156" s="15"/>
      <c r="O156" s="32"/>
    </row>
    <row r="157" spans="1:15">
      <c r="A157" s="12"/>
      <c r="B157" s="157">
        <f t="shared" ca="1" si="2"/>
        <v>43009</v>
      </c>
      <c r="C157" s="15">
        <v>31190</v>
      </c>
      <c r="E157" s="15"/>
      <c r="F157" s="45"/>
      <c r="G157" s="20"/>
      <c r="H157" s="16"/>
      <c r="I157" s="15"/>
      <c r="J157" s="15"/>
      <c r="K157" s="15"/>
      <c r="L157" s="15"/>
      <c r="M157" s="15"/>
      <c r="O157" s="32"/>
    </row>
    <row r="158" spans="1:15">
      <c r="A158" s="12"/>
      <c r="B158" s="157">
        <f t="shared" ca="1" si="2"/>
        <v>43040</v>
      </c>
      <c r="C158" s="15">
        <v>34170</v>
      </c>
      <c r="E158" s="15"/>
      <c r="F158" s="45"/>
      <c r="G158" s="20"/>
      <c r="H158" s="16"/>
      <c r="I158" s="15"/>
      <c r="J158" s="15"/>
      <c r="K158" s="15"/>
      <c r="L158" s="15"/>
      <c r="M158" s="15"/>
      <c r="O158" s="32"/>
    </row>
    <row r="159" spans="1:15">
      <c r="A159" s="12"/>
      <c r="B159" s="157">
        <f t="shared" ca="1" si="2"/>
        <v>43070</v>
      </c>
      <c r="C159" s="15">
        <v>28720</v>
      </c>
      <c r="E159" s="15"/>
      <c r="F159" s="45"/>
      <c r="G159" s="20"/>
      <c r="H159" s="16"/>
      <c r="I159" s="15"/>
      <c r="J159" s="15"/>
      <c r="K159" s="15"/>
      <c r="L159" s="15"/>
      <c r="M159" s="15"/>
      <c r="O159" s="32"/>
    </row>
    <row r="160" spans="1:15">
      <c r="A160" s="12"/>
      <c r="B160" s="157">
        <f t="shared" ca="1" si="2"/>
        <v>43101</v>
      </c>
      <c r="C160" s="15">
        <v>23560</v>
      </c>
      <c r="E160" s="15"/>
      <c r="F160" s="45"/>
      <c r="G160" s="20"/>
      <c r="H160" s="16"/>
      <c r="I160" s="15"/>
      <c r="J160" s="15"/>
      <c r="K160" s="15"/>
      <c r="L160" s="15"/>
      <c r="M160" s="15"/>
      <c r="O160" s="32"/>
    </row>
    <row r="161" spans="1:15">
      <c r="A161" s="12"/>
      <c r="B161" s="157">
        <f t="shared" ca="1" si="2"/>
        <v>43132</v>
      </c>
      <c r="C161" s="15">
        <v>23540</v>
      </c>
      <c r="E161" s="15"/>
      <c r="F161" s="45"/>
      <c r="G161" s="20"/>
      <c r="H161" s="16"/>
      <c r="I161" s="15"/>
      <c r="J161" s="15"/>
      <c r="K161" s="15"/>
      <c r="L161" s="15"/>
      <c r="M161" s="15"/>
      <c r="O161" s="32"/>
    </row>
    <row r="162" spans="1:15">
      <c r="A162" s="12"/>
      <c r="B162" s="157">
        <f t="shared" ca="1" si="2"/>
        <v>43160</v>
      </c>
      <c r="C162" s="15">
        <v>26860</v>
      </c>
      <c r="E162" s="15"/>
      <c r="F162" s="45"/>
      <c r="G162" s="20"/>
      <c r="H162" s="16"/>
      <c r="I162" s="15"/>
      <c r="J162" s="15"/>
      <c r="K162" s="15"/>
      <c r="L162" s="15"/>
      <c r="M162" s="15"/>
      <c r="O162" s="32"/>
    </row>
    <row r="163" spans="1:15">
      <c r="A163" s="12"/>
      <c r="B163" s="157">
        <f t="shared" ca="1" si="2"/>
        <v>43191</v>
      </c>
      <c r="C163" s="15">
        <v>23890</v>
      </c>
      <c r="E163" s="15"/>
      <c r="F163" s="45"/>
      <c r="G163" s="20"/>
      <c r="H163" s="16"/>
      <c r="I163" s="15"/>
      <c r="J163" s="15"/>
      <c r="K163" s="15"/>
      <c r="L163" s="15"/>
      <c r="M163" s="15"/>
      <c r="O163" s="32"/>
    </row>
    <row r="164" spans="1:15">
      <c r="A164" s="12"/>
      <c r="B164" s="157">
        <f t="shared" ca="1" si="2"/>
        <v>43221</v>
      </c>
      <c r="C164" s="15">
        <v>29780</v>
      </c>
      <c r="E164" s="15"/>
      <c r="F164" s="45"/>
      <c r="G164" s="20"/>
      <c r="H164" s="16"/>
      <c r="I164" s="15"/>
      <c r="J164" s="15"/>
      <c r="K164" s="15"/>
      <c r="L164" s="15"/>
      <c r="M164" s="15"/>
      <c r="O164" s="32"/>
    </row>
    <row r="165" spans="1:15">
      <c r="A165" s="12"/>
      <c r="B165" s="157">
        <f t="shared" ca="1" si="2"/>
        <v>43252</v>
      </c>
      <c r="C165" s="15">
        <v>32170</v>
      </c>
      <c r="E165" s="15"/>
      <c r="F165" s="45"/>
      <c r="G165" s="20"/>
      <c r="H165" s="16"/>
      <c r="I165" s="15"/>
      <c r="J165" s="15"/>
      <c r="K165" s="15"/>
      <c r="L165" s="15"/>
      <c r="M165" s="15"/>
      <c r="O165" s="32"/>
    </row>
    <row r="166" spans="1:15">
      <c r="A166" s="12"/>
      <c r="B166" s="157">
        <f t="shared" ca="1" si="2"/>
        <v>43282</v>
      </c>
      <c r="C166" s="15">
        <v>31570</v>
      </c>
      <c r="E166" s="15"/>
      <c r="F166" s="45"/>
      <c r="G166" s="20"/>
      <c r="H166" s="16"/>
      <c r="I166" s="15"/>
      <c r="J166" s="15"/>
      <c r="K166" s="15"/>
      <c r="L166" s="15"/>
      <c r="M166" s="15"/>
      <c r="O166" s="32"/>
    </row>
    <row r="167" spans="1:15">
      <c r="A167" s="12"/>
      <c r="B167" s="157">
        <f t="shared" ca="1" si="2"/>
        <v>43313</v>
      </c>
      <c r="C167" s="15">
        <v>36610</v>
      </c>
      <c r="E167" s="15"/>
      <c r="F167" s="45"/>
      <c r="G167" s="20"/>
      <c r="H167" s="16"/>
      <c r="I167" s="15"/>
      <c r="J167" s="15"/>
      <c r="K167" s="15"/>
      <c r="L167" s="15"/>
      <c r="M167" s="15"/>
      <c r="O167" s="32"/>
    </row>
    <row r="168" spans="1:15">
      <c r="A168" s="12"/>
      <c r="B168" s="157">
        <f t="shared" ca="1" si="2"/>
        <v>43344</v>
      </c>
      <c r="C168" s="15">
        <v>28530</v>
      </c>
      <c r="E168" s="15"/>
      <c r="F168" s="45"/>
      <c r="G168" s="20"/>
      <c r="H168" s="16"/>
      <c r="I168" s="15"/>
      <c r="J168" s="15"/>
      <c r="K168" s="15"/>
      <c r="L168" s="15"/>
      <c r="M168" s="15"/>
      <c r="O168" s="32"/>
    </row>
    <row r="169" spans="1:15">
      <c r="A169" s="12"/>
      <c r="B169" s="157">
        <f t="shared" ca="1" si="2"/>
        <v>43374</v>
      </c>
      <c r="C169" s="15">
        <v>32040</v>
      </c>
      <c r="E169" s="15"/>
      <c r="F169" s="45"/>
      <c r="G169" s="20"/>
      <c r="H169" s="16"/>
      <c r="I169" s="15"/>
      <c r="J169" s="15"/>
      <c r="K169" s="15"/>
      <c r="L169" s="15"/>
      <c r="M169" s="15"/>
      <c r="O169" s="32"/>
    </row>
    <row r="170" spans="1:15">
      <c r="A170" s="12"/>
      <c r="B170" s="157">
        <f t="shared" ca="1" si="2"/>
        <v>43405</v>
      </c>
      <c r="C170" s="15">
        <v>34440</v>
      </c>
      <c r="E170" s="15"/>
      <c r="F170" s="45"/>
      <c r="G170" s="20"/>
      <c r="H170" s="16"/>
      <c r="I170" s="15"/>
      <c r="J170" s="15"/>
      <c r="K170" s="15"/>
      <c r="L170" s="15"/>
      <c r="M170" s="15"/>
      <c r="O170" s="32"/>
    </row>
    <row r="171" spans="1:15">
      <c r="A171" s="12"/>
      <c r="B171" s="157">
        <f t="shared" ca="1" si="2"/>
        <v>43435</v>
      </c>
      <c r="C171" s="15">
        <v>28480</v>
      </c>
      <c r="E171" s="15"/>
      <c r="F171" s="45"/>
      <c r="G171" s="20"/>
      <c r="H171" s="16"/>
      <c r="I171" s="15"/>
      <c r="J171" s="15"/>
      <c r="K171" s="15"/>
      <c r="L171" s="15"/>
      <c r="M171" s="15"/>
      <c r="O171" s="32"/>
    </row>
    <row r="172" spans="1:15">
      <c r="A172" s="12"/>
      <c r="B172" s="157">
        <f t="shared" ca="1" si="2"/>
        <v>43466</v>
      </c>
      <c r="C172" s="15">
        <v>24620</v>
      </c>
      <c r="E172" s="15"/>
      <c r="F172" s="45"/>
      <c r="G172" s="20"/>
      <c r="H172" s="16"/>
      <c r="I172" s="15"/>
      <c r="J172" s="15"/>
      <c r="K172" s="15"/>
      <c r="L172" s="15"/>
      <c r="M172" s="15"/>
      <c r="O172" s="32"/>
    </row>
    <row r="173" spans="1:15">
      <c r="A173" s="12"/>
      <c r="B173" s="157">
        <f t="shared" ca="1" si="2"/>
        <v>43497</v>
      </c>
      <c r="C173" s="15">
        <v>23150</v>
      </c>
      <c r="E173" s="15"/>
      <c r="F173" s="45"/>
      <c r="G173" s="20"/>
      <c r="H173" s="16"/>
      <c r="I173" s="15"/>
      <c r="J173" s="15"/>
      <c r="K173" s="15"/>
      <c r="L173" s="15"/>
      <c r="M173" s="15"/>
      <c r="O173" s="32"/>
    </row>
    <row r="174" spans="1:15">
      <c r="A174" s="12"/>
      <c r="B174" s="157">
        <f t="shared" ca="1" si="2"/>
        <v>43525</v>
      </c>
      <c r="C174" s="15">
        <v>24780</v>
      </c>
      <c r="E174" s="15"/>
      <c r="F174" s="45"/>
      <c r="G174" s="20"/>
      <c r="H174" s="16"/>
      <c r="I174" s="15"/>
      <c r="J174" s="15"/>
      <c r="K174" s="15"/>
      <c r="L174" s="15"/>
      <c r="M174" s="15"/>
      <c r="O174" s="32"/>
    </row>
    <row r="175" spans="1:15">
      <c r="A175" s="12"/>
      <c r="B175" s="157">
        <f t="shared" ca="1" si="2"/>
        <v>43556</v>
      </c>
      <c r="C175" s="15">
        <v>24860</v>
      </c>
      <c r="E175" s="15"/>
      <c r="F175" s="45"/>
      <c r="G175" s="20"/>
      <c r="H175" s="16"/>
      <c r="I175" s="15"/>
      <c r="J175" s="15"/>
      <c r="K175" s="15"/>
      <c r="L175" s="15"/>
      <c r="M175" s="15"/>
      <c r="O175" s="32"/>
    </row>
    <row r="176" spans="1:15">
      <c r="A176" s="12"/>
      <c r="B176" s="157">
        <f t="shared" ca="1" si="2"/>
        <v>43586</v>
      </c>
      <c r="C176" s="15">
        <v>28400</v>
      </c>
      <c r="E176" s="15"/>
      <c r="F176" s="45"/>
      <c r="G176" s="20"/>
      <c r="H176" s="16"/>
      <c r="I176" s="15"/>
      <c r="J176" s="15"/>
      <c r="K176" s="15"/>
      <c r="L176" s="15"/>
      <c r="M176" s="15"/>
      <c r="O176" s="32"/>
    </row>
    <row r="177" spans="1:15">
      <c r="A177" s="12"/>
      <c r="B177" s="157">
        <f t="shared" ca="1" si="2"/>
        <v>43617</v>
      </c>
      <c r="C177" s="15">
        <v>29850</v>
      </c>
      <c r="E177" s="15"/>
      <c r="F177" s="45"/>
      <c r="G177" s="20"/>
      <c r="H177" s="16"/>
      <c r="I177" s="15"/>
      <c r="J177" s="15"/>
      <c r="K177" s="15"/>
      <c r="L177" s="15"/>
      <c r="M177" s="15"/>
      <c r="O177" s="32"/>
    </row>
    <row r="178" spans="1:15">
      <c r="A178" s="12"/>
      <c r="B178" s="157">
        <f t="shared" ca="1" si="2"/>
        <v>43647</v>
      </c>
      <c r="C178" s="15">
        <v>31270</v>
      </c>
      <c r="E178" s="15"/>
      <c r="F178" s="45"/>
      <c r="G178" s="20"/>
      <c r="H178" s="16"/>
      <c r="I178" s="15"/>
      <c r="J178" s="15"/>
      <c r="K178" s="15"/>
      <c r="L178" s="15"/>
      <c r="M178" s="15"/>
      <c r="O178" s="32"/>
    </row>
    <row r="179" spans="1:15">
      <c r="A179" s="12"/>
      <c r="B179" s="157">
        <f t="shared" ca="1" si="2"/>
        <v>43678</v>
      </c>
      <c r="C179" s="15">
        <v>33770</v>
      </c>
      <c r="E179" s="15"/>
      <c r="F179" s="45"/>
      <c r="G179" s="20"/>
      <c r="H179" s="16"/>
      <c r="I179" s="15"/>
      <c r="J179" s="15"/>
      <c r="K179" s="15"/>
      <c r="L179" s="15"/>
      <c r="M179" s="15"/>
      <c r="O179" s="32"/>
    </row>
    <row r="180" spans="1:15">
      <c r="A180" s="12"/>
      <c r="B180" s="157">
        <f t="shared" ca="1" si="2"/>
        <v>43709</v>
      </c>
      <c r="C180" s="15">
        <v>29260</v>
      </c>
      <c r="E180" s="15"/>
      <c r="F180" s="45"/>
      <c r="G180" s="20"/>
      <c r="H180" s="16"/>
      <c r="I180" s="15"/>
      <c r="J180" s="15"/>
      <c r="K180" s="15"/>
      <c r="L180" s="15"/>
      <c r="M180" s="15"/>
      <c r="O180" s="32"/>
    </row>
    <row r="181" spans="1:15">
      <c r="A181" s="12"/>
      <c r="B181" s="157">
        <f t="shared" ca="1" si="2"/>
        <v>43739</v>
      </c>
      <c r="C181" s="15">
        <v>33790</v>
      </c>
      <c r="E181" s="15"/>
      <c r="F181" s="45"/>
      <c r="G181" s="20"/>
      <c r="H181" s="16"/>
      <c r="I181" s="15"/>
      <c r="J181" s="15"/>
      <c r="K181" s="15"/>
      <c r="L181" s="15"/>
      <c r="M181" s="15"/>
      <c r="O181" s="32"/>
    </row>
    <row r="182" spans="1:15">
      <c r="A182" s="12"/>
      <c r="B182" s="157">
        <f t="shared" ca="1" si="2"/>
        <v>43770</v>
      </c>
      <c r="C182" s="15">
        <v>30790</v>
      </c>
      <c r="E182" s="15"/>
      <c r="F182" s="45"/>
      <c r="G182" s="20"/>
      <c r="H182" s="16"/>
      <c r="I182" s="15"/>
      <c r="J182" s="15"/>
      <c r="K182" s="15"/>
      <c r="L182" s="15"/>
      <c r="M182" s="15"/>
      <c r="O182" s="32"/>
    </row>
    <row r="183" spans="1:15">
      <c r="A183" s="12"/>
      <c r="B183" s="157">
        <f t="shared" ca="1" si="2"/>
        <v>43800</v>
      </c>
      <c r="C183" s="15">
        <v>29520</v>
      </c>
      <c r="E183" s="15"/>
      <c r="F183" s="45"/>
      <c r="G183" s="20"/>
      <c r="H183" s="16"/>
      <c r="I183" s="15"/>
      <c r="J183" s="15"/>
      <c r="K183" s="15"/>
      <c r="L183" s="15"/>
      <c r="M183" s="15"/>
      <c r="O183" s="32"/>
    </row>
    <row r="184" spans="1:15">
      <c r="A184" s="12"/>
      <c r="B184" s="157">
        <f t="shared" ca="1" si="2"/>
        <v>43831</v>
      </c>
      <c r="C184" s="15">
        <v>24320</v>
      </c>
      <c r="E184" s="15"/>
      <c r="F184" s="45"/>
      <c r="G184" s="20"/>
      <c r="H184" s="16"/>
      <c r="I184" s="15"/>
      <c r="J184" s="15"/>
      <c r="K184" s="15"/>
      <c r="L184" s="15"/>
      <c r="M184" s="15"/>
      <c r="O184" s="32"/>
    </row>
    <row r="185" spans="1:15">
      <c r="A185" s="12"/>
      <c r="B185" s="157">
        <f t="shared" ca="1" si="2"/>
        <v>43862</v>
      </c>
      <c r="C185" s="15">
        <v>23710</v>
      </c>
      <c r="E185" s="15"/>
      <c r="F185" s="45"/>
      <c r="G185" s="20"/>
      <c r="H185" s="16"/>
      <c r="I185" s="15"/>
      <c r="J185" s="15"/>
      <c r="K185" s="15"/>
      <c r="L185" s="15"/>
      <c r="M185" s="15"/>
      <c r="O185" s="32"/>
    </row>
    <row r="186" spans="1:15">
      <c r="A186" s="12"/>
      <c r="B186" s="157">
        <f t="shared" ca="1" si="2"/>
        <v>43891</v>
      </c>
      <c r="C186" s="15">
        <v>24350</v>
      </c>
      <c r="E186" s="174"/>
      <c r="F186" s="45"/>
      <c r="G186" s="20"/>
      <c r="H186" s="16"/>
      <c r="I186" s="15"/>
      <c r="J186" s="15"/>
      <c r="K186" s="15"/>
      <c r="L186" s="15"/>
      <c r="M186" s="15"/>
      <c r="O186" s="32"/>
    </row>
    <row r="187" spans="1:15">
      <c r="A187" s="12"/>
      <c r="B187" s="157">
        <f t="shared" ca="1" si="2"/>
        <v>43922</v>
      </c>
      <c r="C187" s="15">
        <v>9530</v>
      </c>
      <c r="E187" s="174"/>
      <c r="F187" s="45"/>
      <c r="G187" s="20"/>
      <c r="H187" s="16"/>
      <c r="I187" s="15"/>
      <c r="J187" s="15"/>
      <c r="K187" s="15"/>
      <c r="L187" s="15"/>
      <c r="M187" s="15"/>
      <c r="O187" s="32"/>
    </row>
    <row r="188" spans="1:15">
      <c r="A188" s="12"/>
      <c r="B188" s="157">
        <f t="shared" ca="1" si="2"/>
        <v>43952</v>
      </c>
      <c r="C188" s="15">
        <v>12340</v>
      </c>
      <c r="E188" s="174"/>
      <c r="F188" s="45"/>
      <c r="G188" s="20"/>
      <c r="H188" s="16"/>
      <c r="I188" s="15"/>
      <c r="J188" s="15"/>
      <c r="K188" s="15"/>
      <c r="L188" s="15"/>
      <c r="M188" s="15"/>
      <c r="O188" s="32"/>
    </row>
    <row r="189" spans="1:15">
      <c r="A189" s="12"/>
      <c r="B189" s="157">
        <f t="shared" ca="1" si="2"/>
        <v>43983</v>
      </c>
      <c r="C189" s="15">
        <v>19770</v>
      </c>
      <c r="E189" s="174"/>
      <c r="F189" s="45"/>
      <c r="G189" s="20"/>
      <c r="H189" s="16"/>
      <c r="I189" s="15"/>
      <c r="J189" s="15"/>
      <c r="K189" s="15"/>
      <c r="L189" s="15"/>
      <c r="M189" s="15"/>
      <c r="O189" s="32"/>
    </row>
    <row r="190" spans="1:15">
      <c r="A190" s="12"/>
      <c r="B190" s="157">
        <f t="shared" ca="1" si="2"/>
        <v>44013</v>
      </c>
      <c r="C190" s="15">
        <v>23660</v>
      </c>
      <c r="E190" s="174"/>
      <c r="F190" s="45"/>
      <c r="G190" s="20"/>
      <c r="H190" s="16"/>
      <c r="I190" s="15"/>
      <c r="J190" s="15"/>
      <c r="K190" s="15"/>
      <c r="L190" s="15"/>
      <c r="M190" s="15"/>
      <c r="O190" s="32"/>
    </row>
    <row r="191" spans="1:15">
      <c r="A191" s="12"/>
      <c r="B191" s="157">
        <f t="shared" ca="1" si="2"/>
        <v>44044</v>
      </c>
      <c r="C191" s="15">
        <v>25270</v>
      </c>
      <c r="E191" s="174"/>
      <c r="F191" s="45"/>
      <c r="G191" s="20"/>
      <c r="H191" s="16"/>
      <c r="I191" s="15"/>
      <c r="J191" s="15"/>
      <c r="K191" s="15"/>
      <c r="L191" s="15"/>
      <c r="M191" s="15"/>
      <c r="O191" s="32"/>
    </row>
    <row r="192" spans="1:15">
      <c r="A192" s="12"/>
      <c r="B192" s="157">
        <f t="shared" ca="1" si="2"/>
        <v>44075</v>
      </c>
      <c r="C192" s="15">
        <v>28940</v>
      </c>
      <c r="E192" s="174"/>
      <c r="F192" s="45"/>
      <c r="G192" s="20"/>
      <c r="H192" s="16"/>
      <c r="I192" s="15"/>
      <c r="J192" s="15"/>
      <c r="K192" s="15"/>
      <c r="L192" s="15"/>
      <c r="M192" s="15"/>
      <c r="O192" s="32"/>
    </row>
    <row r="193" spans="1:15">
      <c r="A193" s="12"/>
      <c r="B193" s="157">
        <f t="shared" ca="1" si="2"/>
        <v>44105</v>
      </c>
      <c r="C193" s="15">
        <v>37960</v>
      </c>
      <c r="E193" s="174"/>
      <c r="F193" s="45"/>
      <c r="G193" s="20"/>
      <c r="H193" s="16"/>
      <c r="I193" s="15"/>
      <c r="J193" s="15"/>
      <c r="K193" s="15"/>
      <c r="L193" s="15"/>
      <c r="M193" s="15"/>
      <c r="O193" s="32"/>
    </row>
    <row r="194" spans="1:15">
      <c r="A194" s="12"/>
      <c r="B194" s="157">
        <f t="shared" ca="1" si="2"/>
        <v>44136</v>
      </c>
      <c r="C194" s="15">
        <v>37850</v>
      </c>
      <c r="E194" s="174"/>
      <c r="F194" s="45"/>
      <c r="G194" s="20"/>
      <c r="H194" s="16"/>
      <c r="I194" s="15"/>
      <c r="J194" s="15"/>
      <c r="K194" s="15"/>
      <c r="L194" s="15"/>
      <c r="M194" s="15"/>
      <c r="O194" s="32"/>
    </row>
    <row r="195" spans="1:15">
      <c r="A195" s="12"/>
      <c r="B195" s="157">
        <f t="shared" ca="1" si="2"/>
        <v>44166</v>
      </c>
      <c r="C195" s="15">
        <v>42250</v>
      </c>
      <c r="E195" s="174"/>
      <c r="F195" s="45"/>
      <c r="G195" s="20"/>
      <c r="H195" s="16"/>
      <c r="I195" s="15"/>
      <c r="J195" s="15"/>
      <c r="K195" s="15"/>
      <c r="L195" s="15"/>
      <c r="M195" s="15"/>
      <c r="O195" s="32"/>
    </row>
    <row r="196" spans="1:15">
      <c r="A196" s="12"/>
      <c r="B196" s="157">
        <f t="shared" ca="1" si="2"/>
        <v>44197</v>
      </c>
      <c r="C196" s="15">
        <v>32720</v>
      </c>
      <c r="E196" s="174"/>
      <c r="F196" s="45"/>
      <c r="G196" s="20"/>
      <c r="H196" s="16"/>
      <c r="I196" s="15"/>
      <c r="J196" s="15"/>
      <c r="K196" s="15"/>
      <c r="L196" s="15"/>
      <c r="M196" s="15"/>
      <c r="O196" s="32"/>
    </row>
    <row r="197" spans="1:15">
      <c r="A197" s="12"/>
      <c r="B197" s="157">
        <f t="shared" ca="1" si="2"/>
        <v>44228</v>
      </c>
      <c r="C197" s="15">
        <v>40770</v>
      </c>
      <c r="E197" s="174"/>
      <c r="F197" s="45"/>
      <c r="G197" s="20"/>
      <c r="H197" s="16"/>
      <c r="I197" s="15"/>
      <c r="J197" s="15"/>
      <c r="K197" s="15"/>
      <c r="L197" s="15"/>
      <c r="M197" s="15"/>
      <c r="O197" s="32"/>
    </row>
    <row r="198" spans="1:15">
      <c r="A198" s="12"/>
      <c r="B198" s="157">
        <f t="shared" ca="1" si="2"/>
        <v>44256</v>
      </c>
      <c r="C198" s="15">
        <v>59250</v>
      </c>
      <c r="E198" s="174"/>
      <c r="F198" s="45"/>
      <c r="G198" s="20"/>
      <c r="H198" s="16"/>
      <c r="I198" s="15"/>
      <c r="J198" s="15"/>
      <c r="K198" s="15"/>
      <c r="L198" s="15"/>
      <c r="M198" s="15"/>
      <c r="O198" s="32"/>
    </row>
    <row r="199" spans="1:15">
      <c r="A199" s="12"/>
      <c r="B199" s="157">
        <f t="shared" ca="1" si="2"/>
        <v>44287</v>
      </c>
      <c r="C199" s="15">
        <v>33320</v>
      </c>
      <c r="E199" s="174"/>
      <c r="F199" s="45"/>
      <c r="G199" s="20"/>
      <c r="H199" s="16"/>
      <c r="I199" s="15"/>
      <c r="J199" s="15"/>
      <c r="K199" s="15"/>
      <c r="L199" s="15"/>
      <c r="M199" s="15"/>
      <c r="O199" s="32"/>
    </row>
    <row r="200" spans="1:15">
      <c r="A200" s="12"/>
      <c r="B200" s="157">
        <f t="shared" ca="1" si="2"/>
        <v>44317</v>
      </c>
      <c r="C200" s="15">
        <v>29300</v>
      </c>
      <c r="E200" s="174"/>
      <c r="F200" s="45"/>
      <c r="G200" s="20"/>
      <c r="H200" s="16"/>
      <c r="I200" s="15"/>
      <c r="J200" s="15"/>
      <c r="K200" s="15"/>
      <c r="L200" s="15"/>
      <c r="M200" s="15"/>
      <c r="O200" s="32"/>
    </row>
    <row r="201" spans="1:15">
      <c r="A201" s="12"/>
      <c r="B201" s="157">
        <f t="shared" ca="1" si="2"/>
        <v>44348</v>
      </c>
      <c r="C201" s="15">
        <v>70930</v>
      </c>
      <c r="E201" s="174"/>
      <c r="F201" s="45"/>
      <c r="G201" s="20"/>
      <c r="H201" s="16"/>
      <c r="I201" s="15"/>
      <c r="J201" s="15"/>
      <c r="K201" s="15"/>
      <c r="L201" s="15"/>
      <c r="M201" s="15"/>
      <c r="O201" s="32"/>
    </row>
    <row r="202" spans="1:15">
      <c r="A202" s="12"/>
      <c r="B202" s="157">
        <f t="shared" ca="1" si="2"/>
        <v>44378</v>
      </c>
      <c r="C202" s="15">
        <v>20350</v>
      </c>
      <c r="E202" s="174"/>
      <c r="F202" s="45"/>
      <c r="G202" s="20"/>
      <c r="H202" s="16"/>
      <c r="I202" s="15"/>
      <c r="J202" s="15"/>
      <c r="K202" s="15"/>
      <c r="L202" s="15"/>
      <c r="M202" s="15"/>
      <c r="O202" s="32"/>
    </row>
    <row r="203" spans="1:15">
      <c r="A203" s="12"/>
      <c r="B203" s="157">
        <f t="shared" ca="1" si="2"/>
        <v>44409</v>
      </c>
      <c r="C203" s="15">
        <v>29370</v>
      </c>
      <c r="E203" s="174"/>
      <c r="F203" s="45"/>
      <c r="G203" s="20"/>
      <c r="H203" s="16"/>
      <c r="I203" s="15"/>
      <c r="J203" s="15"/>
      <c r="K203" s="15"/>
      <c r="L203" s="15"/>
      <c r="M203" s="15"/>
      <c r="O203" s="32"/>
    </row>
    <row r="204" spans="1:15">
      <c r="A204" s="12"/>
      <c r="B204" s="157">
        <f t="shared" ca="1" si="2"/>
        <v>44440</v>
      </c>
      <c r="C204" s="15">
        <v>52200</v>
      </c>
      <c r="E204" s="174"/>
      <c r="F204" s="45"/>
      <c r="G204" s="20"/>
      <c r="H204" s="16"/>
      <c r="I204" s="15"/>
      <c r="J204" s="15"/>
      <c r="K204" s="15"/>
      <c r="L204" s="15"/>
      <c r="M204" s="15"/>
      <c r="O204" s="32"/>
    </row>
    <row r="205" spans="1:15">
      <c r="A205" s="12"/>
      <c r="B205" s="157">
        <f t="shared" ca="1" si="2"/>
        <v>44470</v>
      </c>
      <c r="C205" s="15">
        <v>20130</v>
      </c>
      <c r="E205" s="174"/>
      <c r="F205" s="45"/>
      <c r="G205" s="20"/>
      <c r="H205" s="16"/>
      <c r="I205" s="15"/>
      <c r="J205" s="15"/>
      <c r="K205" s="15"/>
      <c r="L205" s="15"/>
      <c r="M205" s="15"/>
      <c r="O205" s="32"/>
    </row>
    <row r="206" spans="1:15">
      <c r="A206" s="12"/>
      <c r="B206" s="157">
        <f t="shared" ca="1" si="2"/>
        <v>44501</v>
      </c>
      <c r="C206" s="15">
        <v>26400</v>
      </c>
      <c r="E206" s="174"/>
      <c r="F206" s="45"/>
      <c r="G206" s="20"/>
      <c r="H206" s="16"/>
      <c r="I206" s="15"/>
      <c r="J206" s="15"/>
      <c r="K206" s="15"/>
      <c r="L206" s="15"/>
      <c r="M206" s="15"/>
      <c r="O206" s="32"/>
    </row>
    <row r="207" spans="1:15">
      <c r="A207" s="12"/>
      <c r="B207" s="157">
        <f t="shared" ca="1" si="2"/>
        <v>44531</v>
      </c>
      <c r="C207" s="15">
        <v>28980</v>
      </c>
      <c r="E207" s="174"/>
      <c r="F207" s="45"/>
      <c r="G207" s="20"/>
      <c r="H207" s="16"/>
      <c r="I207" s="15"/>
      <c r="J207" s="15"/>
      <c r="K207" s="15"/>
      <c r="L207" s="15"/>
      <c r="M207" s="15"/>
      <c r="O207" s="32"/>
    </row>
    <row r="208" spans="1:15">
      <c r="A208" s="12"/>
      <c r="B208" s="157">
        <f t="shared" ca="1" si="2"/>
        <v>44562</v>
      </c>
      <c r="C208" s="15">
        <v>22620</v>
      </c>
      <c r="E208" s="174"/>
      <c r="F208" s="45"/>
      <c r="G208" s="20"/>
      <c r="H208" s="16"/>
      <c r="I208" s="15"/>
      <c r="J208" s="15"/>
      <c r="K208" s="15"/>
      <c r="L208" s="15"/>
      <c r="M208" s="15"/>
      <c r="O208" s="32"/>
    </row>
    <row r="209" spans="1:15">
      <c r="A209" s="12"/>
      <c r="B209" s="157">
        <f t="shared" ca="1" si="2"/>
        <v>44593</v>
      </c>
      <c r="C209" s="15">
        <v>24950</v>
      </c>
      <c r="E209" s="174"/>
      <c r="F209" s="45"/>
      <c r="G209" s="20"/>
      <c r="H209" s="16"/>
      <c r="I209" s="15"/>
      <c r="J209" s="15"/>
      <c r="K209" s="15"/>
      <c r="L209" s="15"/>
      <c r="M209" s="15"/>
      <c r="O209" s="32"/>
    </row>
    <row r="210" spans="1:15">
      <c r="A210" s="12"/>
      <c r="B210" s="157">
        <f t="shared" ca="1" si="2"/>
        <v>44621</v>
      </c>
      <c r="C210" s="15">
        <v>29710</v>
      </c>
      <c r="E210" s="174"/>
      <c r="F210" s="45"/>
      <c r="G210" s="20"/>
      <c r="H210" s="16"/>
      <c r="I210" s="15"/>
      <c r="J210" s="15"/>
      <c r="K210" s="15"/>
      <c r="L210" s="15"/>
      <c r="M210" s="15"/>
      <c r="O210" s="32"/>
    </row>
    <row r="211" spans="1:15">
      <c r="A211" s="12"/>
      <c r="B211" s="157">
        <f t="shared" ca="1" si="2"/>
        <v>44652</v>
      </c>
      <c r="C211" s="15">
        <v>24680</v>
      </c>
      <c r="E211" s="174"/>
      <c r="F211" s="45"/>
      <c r="G211" s="20"/>
      <c r="H211" s="16"/>
      <c r="I211" s="15"/>
      <c r="J211" s="15"/>
      <c r="K211" s="15"/>
      <c r="L211" s="15"/>
      <c r="M211" s="15"/>
      <c r="O211" s="32"/>
    </row>
    <row r="212" spans="1:15">
      <c r="A212" s="12"/>
      <c r="B212" s="157">
        <f t="shared" ca="1" si="2"/>
        <v>44682</v>
      </c>
      <c r="C212" s="15">
        <v>27090</v>
      </c>
      <c r="E212" s="174"/>
      <c r="F212" s="45"/>
      <c r="G212" s="20"/>
      <c r="H212" s="16"/>
      <c r="I212" s="15"/>
      <c r="J212" s="15"/>
      <c r="K212" s="15"/>
      <c r="L212" s="15"/>
      <c r="M212" s="15"/>
      <c r="O212" s="32"/>
    </row>
    <row r="213" spans="1:15">
      <c r="A213" s="12"/>
      <c r="B213" s="157">
        <f t="shared" ca="1" si="2"/>
        <v>44713</v>
      </c>
      <c r="C213" s="15">
        <v>28610</v>
      </c>
      <c r="E213" s="174"/>
      <c r="F213" s="45"/>
      <c r="G213" s="20"/>
      <c r="H213" s="16"/>
      <c r="I213" s="15"/>
      <c r="J213" s="15"/>
      <c r="K213" s="15"/>
      <c r="L213" s="15"/>
      <c r="M213" s="15"/>
      <c r="O213" s="32"/>
    </row>
    <row r="214" spans="1:15">
      <c r="A214" s="12"/>
      <c r="B214" s="157">
        <f t="shared" ca="1" si="2"/>
        <v>44743</v>
      </c>
      <c r="C214" s="15">
        <v>28960</v>
      </c>
      <c r="E214" s="174"/>
      <c r="F214" s="45"/>
      <c r="G214" s="20"/>
      <c r="H214" s="16"/>
      <c r="I214" s="15"/>
      <c r="J214" s="15"/>
      <c r="K214" s="15"/>
      <c r="L214" s="15"/>
      <c r="M214" s="15"/>
      <c r="O214" s="32"/>
    </row>
    <row r="215" spans="1:15">
      <c r="A215" s="12"/>
      <c r="B215" s="157">
        <f t="shared" ref="B215:B216" ca="1" si="3">DATE(YEAR(OFFSET(B215,-1,0)),MONTH(OFFSET(B215,-1,0))+1,1)</f>
        <v>44774</v>
      </c>
      <c r="C215" s="15">
        <v>32020</v>
      </c>
      <c r="E215" s="174"/>
      <c r="F215" s="45"/>
      <c r="G215" s="20"/>
      <c r="H215" s="16"/>
      <c r="I215" s="15"/>
      <c r="J215" s="15"/>
      <c r="K215" s="15"/>
      <c r="L215" s="15"/>
      <c r="M215" s="15"/>
      <c r="O215" s="32"/>
    </row>
    <row r="216" spans="1:15">
      <c r="A216" s="12"/>
      <c r="B216" s="157">
        <f t="shared" ca="1" si="3"/>
        <v>44805</v>
      </c>
      <c r="C216" s="15">
        <v>31700</v>
      </c>
      <c r="E216" s="174"/>
      <c r="F216" s="45"/>
      <c r="G216" s="20"/>
      <c r="H216" s="16"/>
      <c r="I216" s="15"/>
      <c r="J216" s="15"/>
      <c r="K216" s="15"/>
      <c r="L216" s="15"/>
      <c r="M216" s="15"/>
      <c r="O216" s="32"/>
    </row>
    <row r="217" spans="1:15">
      <c r="B217" s="35"/>
      <c r="C217" s="35"/>
      <c r="D217" s="37"/>
      <c r="E217" s="37"/>
    </row>
  </sheetData>
  <mergeCells count="1">
    <mergeCell ref="A4:B4"/>
  </mergeCells>
  <hyperlinks>
    <hyperlink ref="A4" location="Index!A1" display="Return to index" xr:uid="{F5F224D4-2DC9-4DAB-B3CD-FCDA68ADF74A}"/>
  </hyperlinks>
  <pageMargins left="0.7" right="0.7" top="0.75" bottom="0.75" header="0.3" footer="0.3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AW295"/>
  <sheetViews>
    <sheetView showGridLines="0" workbookViewId="0">
      <pane xSplit="2" ySplit="6" topLeftCell="C99" activePane="bottomRight" state="frozen"/>
      <selection sqref="A1:XFD1048576"/>
      <selection pane="topRight" sqref="A1:XFD1048576"/>
      <selection pane="bottomLeft" sqref="A1:XFD1048576"/>
      <selection pane="bottomRight" activeCell="C122" sqref="C122"/>
    </sheetView>
  </sheetViews>
  <sheetFormatPr defaultRowHeight="12.75"/>
  <cols>
    <col min="1" max="1" width="10.28515625" style="2" customWidth="1"/>
    <col min="2" max="2" width="20.7109375" style="5" customWidth="1"/>
    <col min="3" max="3" width="22.42578125" style="4" customWidth="1"/>
    <col min="4" max="4" width="17.28515625" style="4" customWidth="1"/>
    <col min="5" max="5" width="9.140625" style="4"/>
    <col min="6" max="6" width="12.28515625" style="4" bestFit="1" customWidth="1"/>
    <col min="7" max="9" width="9.140625" style="4"/>
    <col min="10" max="10" width="6.140625" bestFit="1" customWidth="1"/>
    <col min="11" max="13" width="11.28515625" style="22" customWidth="1"/>
    <col min="14" max="15" width="14.7109375" style="3" bestFit="1" customWidth="1"/>
    <col min="16" max="17" width="14.85546875" style="3" bestFit="1" customWidth="1"/>
    <col min="18" max="19" width="11.28515625" style="3" bestFit="1" customWidth="1"/>
    <col min="20" max="21" width="11.28515625" style="22" customWidth="1"/>
    <col min="22" max="23" width="9.140625" style="4"/>
    <col min="24" max="24" width="9.42578125" style="1" bestFit="1" customWidth="1"/>
    <col min="25" max="16384" width="9.140625" style="4"/>
  </cols>
  <sheetData>
    <row r="1" spans="1:35" s="2" customFormat="1">
      <c r="B1" s="5"/>
      <c r="C1" s="13" t="s">
        <v>35</v>
      </c>
      <c r="D1" s="6"/>
      <c r="E1" s="6"/>
      <c r="F1" s="6"/>
      <c r="G1" s="6"/>
      <c r="H1" s="6"/>
      <c r="I1" s="6"/>
      <c r="J1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18"/>
      <c r="AE1" s="18"/>
      <c r="AF1" s="6"/>
      <c r="AG1" s="6"/>
      <c r="AH1" s="6"/>
      <c r="AI1" s="6"/>
    </row>
    <row r="2" spans="1:35" s="2" customFormat="1">
      <c r="B2" s="5"/>
      <c r="C2" s="7" t="s">
        <v>7</v>
      </c>
      <c r="D2" s="13" t="s">
        <v>116</v>
      </c>
      <c r="E2" s="7"/>
      <c r="F2" s="9"/>
      <c r="G2" s="9"/>
      <c r="H2" s="9"/>
      <c r="I2" s="9"/>
      <c r="J2"/>
      <c r="K2" s="9"/>
      <c r="L2" s="9"/>
      <c r="M2" s="9"/>
      <c r="N2" s="9"/>
      <c r="O2" s="9"/>
      <c r="P2" s="9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19"/>
      <c r="AE2" s="19"/>
      <c r="AF2" s="10"/>
      <c r="AG2" s="10"/>
      <c r="AH2" s="10"/>
      <c r="AI2" s="10"/>
    </row>
    <row r="3" spans="1:35" s="2" customFormat="1" ht="48" customHeight="1">
      <c r="B3" s="8"/>
      <c r="D3" s="11"/>
      <c r="E3" s="11"/>
      <c r="F3" s="11"/>
      <c r="G3" s="11"/>
      <c r="H3" s="11"/>
      <c r="I3" s="11"/>
      <c r="J3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8"/>
      <c r="AE3" s="18"/>
      <c r="AF3" s="21"/>
      <c r="AG3" s="11"/>
      <c r="AH3" s="11"/>
      <c r="AI3" s="11"/>
    </row>
    <row r="4" spans="1:35" s="2" customFormat="1" ht="37.5" customHeight="1">
      <c r="A4" s="206" t="s">
        <v>81</v>
      </c>
      <c r="B4" s="207"/>
      <c r="C4" s="11"/>
      <c r="D4" s="11"/>
      <c r="E4" s="11"/>
      <c r="F4" s="11"/>
      <c r="G4" s="11"/>
      <c r="H4" s="11"/>
      <c r="I4" s="11"/>
      <c r="J4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8"/>
      <c r="AE4" s="18"/>
      <c r="AF4" s="21"/>
      <c r="AG4" s="11"/>
      <c r="AH4" s="11"/>
      <c r="AI4" s="11"/>
    </row>
    <row r="5" spans="1:35">
      <c r="B5" s="38" t="s">
        <v>36</v>
      </c>
      <c r="C5" s="47" t="s">
        <v>6</v>
      </c>
      <c r="D5" s="47"/>
      <c r="E5" s="47" t="s">
        <v>1</v>
      </c>
    </row>
    <row r="6" spans="1:35">
      <c r="B6" s="35"/>
      <c r="C6" s="48" t="s">
        <v>4</v>
      </c>
      <c r="D6" s="48"/>
      <c r="E6" s="48" t="s">
        <v>4</v>
      </c>
    </row>
    <row r="7" spans="1:35">
      <c r="A7" s="12"/>
      <c r="B7" s="157">
        <v>41275</v>
      </c>
      <c r="C7" s="15">
        <v>6100</v>
      </c>
      <c r="D7" s="29"/>
      <c r="E7" s="15">
        <v>5300</v>
      </c>
      <c r="K7" s="23"/>
      <c r="L7" s="23"/>
      <c r="M7" s="23"/>
      <c r="N7" s="17"/>
      <c r="O7" s="17"/>
      <c r="P7" s="17"/>
      <c r="Q7" s="17"/>
      <c r="R7" s="17"/>
      <c r="S7" s="17"/>
      <c r="T7" s="23"/>
      <c r="U7" s="23"/>
    </row>
    <row r="8" spans="1:35">
      <c r="A8" s="12"/>
      <c r="B8" s="157">
        <f ca="1">DATE(YEAR(OFFSET(B8,-1,0)),MONTH(OFFSET(B8,-1,0))+1,1)</f>
        <v>41306</v>
      </c>
      <c r="C8" s="15">
        <v>5500</v>
      </c>
      <c r="D8" s="29"/>
      <c r="E8" s="15">
        <v>4700</v>
      </c>
      <c r="K8" s="23"/>
      <c r="L8" s="23"/>
      <c r="M8" s="23"/>
      <c r="N8" s="17"/>
      <c r="O8" s="17"/>
      <c r="P8" s="17"/>
      <c r="Q8" s="17"/>
      <c r="R8" s="17"/>
      <c r="S8" s="17"/>
      <c r="T8" s="23"/>
      <c r="U8" s="23"/>
    </row>
    <row r="9" spans="1:35">
      <c r="A9" s="12"/>
      <c r="B9" s="157">
        <f t="shared" ref="B9:B72" ca="1" si="0">DATE(YEAR(OFFSET(B9,-1,0)),MONTH(OFFSET(B9,-1,0))+1,1)</f>
        <v>41334</v>
      </c>
      <c r="C9" s="15">
        <v>5600</v>
      </c>
      <c r="D9" s="29"/>
      <c r="E9" s="15">
        <v>4800</v>
      </c>
      <c r="K9" s="23"/>
      <c r="L9" s="23"/>
      <c r="M9" s="23"/>
      <c r="N9" s="17"/>
      <c r="O9" s="17"/>
      <c r="P9" s="17"/>
      <c r="Q9" s="17"/>
      <c r="R9" s="17"/>
      <c r="S9" s="17"/>
      <c r="T9" s="23"/>
      <c r="U9" s="23"/>
    </row>
    <row r="10" spans="1:35">
      <c r="A10" s="12"/>
      <c r="B10" s="157">
        <f t="shared" ca="1" si="0"/>
        <v>41365</v>
      </c>
      <c r="C10" s="15">
        <v>5600</v>
      </c>
      <c r="D10" s="29"/>
      <c r="E10" s="15">
        <v>5600</v>
      </c>
      <c r="K10" s="23"/>
      <c r="L10" s="23"/>
      <c r="M10" s="23"/>
      <c r="N10" s="17"/>
      <c r="O10" s="17"/>
      <c r="P10" s="17"/>
      <c r="Q10" s="17"/>
      <c r="R10" s="17"/>
      <c r="S10" s="17"/>
      <c r="T10" s="23"/>
      <c r="U10" s="23"/>
    </row>
    <row r="11" spans="1:35">
      <c r="A11" s="12"/>
      <c r="B11" s="157">
        <f t="shared" ca="1" si="0"/>
        <v>41395</v>
      </c>
      <c r="C11" s="15">
        <v>7200</v>
      </c>
      <c r="D11" s="29"/>
      <c r="E11" s="15">
        <v>6600</v>
      </c>
      <c r="K11" s="23"/>
      <c r="L11" s="23"/>
      <c r="M11" s="23"/>
      <c r="N11" s="17"/>
      <c r="O11" s="17"/>
      <c r="P11" s="17"/>
      <c r="Q11" s="17"/>
      <c r="R11" s="17"/>
      <c r="S11" s="17"/>
      <c r="T11" s="23"/>
      <c r="U11" s="23"/>
    </row>
    <row r="12" spans="1:35">
      <c r="A12" s="12"/>
      <c r="B12" s="157">
        <f t="shared" ca="1" si="0"/>
        <v>41426</v>
      </c>
      <c r="C12" s="15">
        <v>6600</v>
      </c>
      <c r="D12" s="29"/>
      <c r="E12" s="15">
        <v>5800</v>
      </c>
      <c r="K12" s="23"/>
      <c r="L12" s="23"/>
      <c r="M12" s="23"/>
      <c r="N12" s="17"/>
      <c r="O12" s="17"/>
      <c r="P12" s="17"/>
      <c r="Q12" s="17"/>
      <c r="R12" s="17"/>
      <c r="S12" s="17"/>
      <c r="T12" s="23"/>
      <c r="U12" s="23"/>
    </row>
    <row r="13" spans="1:35">
      <c r="A13" s="12"/>
      <c r="B13" s="157">
        <f t="shared" ca="1" si="0"/>
        <v>41456</v>
      </c>
      <c r="C13" s="15">
        <v>7500</v>
      </c>
      <c r="D13" s="29"/>
      <c r="E13" s="15">
        <v>7200</v>
      </c>
      <c r="K13" s="23"/>
      <c r="L13" s="23"/>
      <c r="M13" s="23"/>
      <c r="N13" s="17"/>
      <c r="O13" s="17"/>
      <c r="P13" s="17"/>
      <c r="Q13" s="17"/>
      <c r="R13" s="17"/>
      <c r="S13" s="17"/>
      <c r="T13" s="23"/>
      <c r="U13" s="23"/>
    </row>
    <row r="14" spans="1:35">
      <c r="A14" s="12"/>
      <c r="B14" s="157">
        <f t="shared" ca="1" si="0"/>
        <v>41487</v>
      </c>
      <c r="C14" s="15">
        <v>7700</v>
      </c>
      <c r="D14" s="29"/>
      <c r="E14" s="15">
        <v>6700</v>
      </c>
      <c r="K14" s="23"/>
      <c r="L14" s="23"/>
      <c r="M14" s="23"/>
      <c r="N14" s="17"/>
      <c r="O14" s="17"/>
      <c r="P14" s="17"/>
      <c r="Q14" s="17"/>
      <c r="R14" s="17"/>
      <c r="S14" s="17"/>
      <c r="T14" s="23"/>
      <c r="U14" s="23"/>
    </row>
    <row r="15" spans="1:35">
      <c r="A15" s="12"/>
      <c r="B15" s="157">
        <f t="shared" ca="1" si="0"/>
        <v>41518</v>
      </c>
      <c r="C15" s="15">
        <v>7600</v>
      </c>
      <c r="D15" s="29"/>
      <c r="E15" s="15">
        <v>6900</v>
      </c>
      <c r="K15" s="23"/>
      <c r="L15" s="23"/>
      <c r="M15" s="23"/>
      <c r="N15" s="17"/>
      <c r="O15" s="17"/>
      <c r="P15" s="17"/>
      <c r="Q15" s="17"/>
      <c r="R15" s="17"/>
      <c r="S15" s="17"/>
      <c r="T15" s="23"/>
      <c r="U15" s="23"/>
    </row>
    <row r="16" spans="1:35">
      <c r="A16" s="12"/>
      <c r="B16" s="157">
        <f t="shared" ca="1" si="0"/>
        <v>41548</v>
      </c>
      <c r="C16" s="15">
        <v>8300</v>
      </c>
      <c r="D16" s="29"/>
      <c r="E16" s="15">
        <v>7700</v>
      </c>
      <c r="K16" s="23"/>
      <c r="L16" s="23"/>
      <c r="M16" s="23"/>
      <c r="N16" s="17"/>
      <c r="O16" s="17"/>
      <c r="P16" s="17"/>
      <c r="Q16" s="17"/>
      <c r="R16" s="17"/>
      <c r="S16" s="17"/>
      <c r="T16" s="23"/>
      <c r="U16" s="23"/>
    </row>
    <row r="17" spans="1:21">
      <c r="A17" s="12"/>
      <c r="B17" s="157">
        <f t="shared" ca="1" si="0"/>
        <v>41579</v>
      </c>
      <c r="C17" s="15">
        <v>8100</v>
      </c>
      <c r="D17" s="29"/>
      <c r="E17" s="15">
        <v>7800</v>
      </c>
      <c r="K17" s="23"/>
      <c r="L17" s="23"/>
      <c r="M17" s="23"/>
      <c r="N17" s="17"/>
      <c r="O17" s="17"/>
      <c r="P17" s="17"/>
      <c r="Q17" s="17"/>
      <c r="R17" s="17"/>
      <c r="S17" s="17"/>
      <c r="T17" s="23"/>
      <c r="U17" s="23"/>
    </row>
    <row r="18" spans="1:21">
      <c r="A18" s="12"/>
      <c r="B18" s="157">
        <f t="shared" ca="1" si="0"/>
        <v>41609</v>
      </c>
      <c r="C18" s="15">
        <v>7300</v>
      </c>
      <c r="D18" s="29"/>
      <c r="E18" s="15">
        <v>7200</v>
      </c>
      <c r="K18" s="23"/>
      <c r="L18" s="23"/>
      <c r="M18" s="23"/>
      <c r="N18" s="17"/>
      <c r="O18" s="17"/>
      <c r="P18" s="17"/>
      <c r="Q18" s="17"/>
      <c r="R18" s="17"/>
      <c r="S18" s="17"/>
      <c r="T18" s="23"/>
      <c r="U18" s="23"/>
    </row>
    <row r="19" spans="1:21">
      <c r="A19" s="12"/>
      <c r="B19" s="157">
        <f t="shared" ca="1" si="0"/>
        <v>41640</v>
      </c>
      <c r="C19" s="15">
        <v>8100</v>
      </c>
      <c r="D19" s="29"/>
      <c r="E19" s="15">
        <v>8100</v>
      </c>
      <c r="K19" s="23"/>
      <c r="L19" s="23"/>
      <c r="M19" s="23"/>
      <c r="N19" s="17"/>
      <c r="O19" s="17"/>
      <c r="P19" s="17"/>
      <c r="Q19" s="17"/>
      <c r="R19" s="17"/>
      <c r="S19" s="17"/>
      <c r="T19" s="23"/>
      <c r="U19" s="23"/>
    </row>
    <row r="20" spans="1:21">
      <c r="A20" s="12"/>
      <c r="B20" s="157">
        <f t="shared" ca="1" si="0"/>
        <v>41671</v>
      </c>
      <c r="C20" s="15">
        <v>7400</v>
      </c>
      <c r="D20" s="29"/>
      <c r="E20" s="15">
        <v>6800</v>
      </c>
      <c r="K20" s="23"/>
      <c r="L20" s="23"/>
      <c r="M20" s="23"/>
      <c r="N20" s="17"/>
      <c r="O20" s="17"/>
      <c r="P20" s="17"/>
      <c r="Q20" s="17"/>
      <c r="R20" s="17"/>
      <c r="S20" s="17"/>
      <c r="T20" s="23"/>
      <c r="U20" s="23"/>
    </row>
    <row r="21" spans="1:21">
      <c r="A21" s="12"/>
      <c r="B21" s="157">
        <f t="shared" ca="1" si="0"/>
        <v>41699</v>
      </c>
      <c r="C21" s="15">
        <v>7600</v>
      </c>
      <c r="D21" s="29"/>
      <c r="E21" s="15">
        <v>7300</v>
      </c>
      <c r="K21" s="23"/>
      <c r="L21" s="23"/>
      <c r="M21" s="23"/>
      <c r="N21" s="17"/>
      <c r="O21" s="17"/>
      <c r="P21" s="17"/>
      <c r="Q21" s="17"/>
      <c r="R21" s="17"/>
      <c r="S21" s="17"/>
      <c r="T21" s="23"/>
      <c r="U21" s="23"/>
    </row>
    <row r="22" spans="1:21">
      <c r="A22" s="12"/>
      <c r="B22" s="157">
        <f t="shared" ca="1" si="0"/>
        <v>41730</v>
      </c>
      <c r="C22" s="15">
        <v>7500</v>
      </c>
      <c r="D22" s="29"/>
      <c r="E22" s="15">
        <v>7000</v>
      </c>
      <c r="K22" s="23"/>
      <c r="L22" s="23"/>
      <c r="M22" s="23"/>
      <c r="N22" s="17"/>
      <c r="O22" s="17"/>
      <c r="P22" s="17"/>
      <c r="Q22" s="17"/>
      <c r="R22" s="17"/>
      <c r="S22" s="17"/>
      <c r="T22" s="23"/>
      <c r="U22" s="23"/>
    </row>
    <row r="23" spans="1:21">
      <c r="A23" s="12"/>
      <c r="B23" s="157">
        <f t="shared" ca="1" si="0"/>
        <v>41760</v>
      </c>
      <c r="C23" s="15">
        <v>8200</v>
      </c>
      <c r="D23" s="29"/>
      <c r="E23" s="15">
        <v>7200</v>
      </c>
      <c r="K23" s="23"/>
      <c r="L23" s="23"/>
      <c r="M23" s="23"/>
      <c r="N23" s="17"/>
      <c r="O23" s="17"/>
      <c r="P23" s="17"/>
      <c r="Q23" s="17"/>
      <c r="R23" s="17"/>
      <c r="S23" s="17"/>
      <c r="T23" s="23"/>
      <c r="U23" s="23"/>
    </row>
    <row r="24" spans="1:21">
      <c r="A24" s="12"/>
      <c r="B24" s="157">
        <f t="shared" ca="1" si="0"/>
        <v>41791</v>
      </c>
      <c r="C24" s="15">
        <v>8400</v>
      </c>
      <c r="D24" s="29"/>
      <c r="E24" s="15">
        <v>7500</v>
      </c>
      <c r="K24" s="23"/>
      <c r="L24" s="23"/>
      <c r="M24" s="23"/>
      <c r="N24" s="17"/>
      <c r="O24" s="17"/>
      <c r="P24" s="17"/>
      <c r="Q24" s="17"/>
      <c r="R24" s="17"/>
      <c r="S24" s="17"/>
      <c r="T24" s="23"/>
      <c r="U24" s="23"/>
    </row>
    <row r="25" spans="1:21">
      <c r="A25" s="12"/>
      <c r="B25" s="157">
        <f t="shared" ca="1" si="0"/>
        <v>41821</v>
      </c>
      <c r="C25" s="15">
        <v>9400</v>
      </c>
      <c r="D25" s="29"/>
      <c r="E25" s="15">
        <v>8600</v>
      </c>
      <c r="K25" s="23"/>
      <c r="L25" s="23"/>
      <c r="M25" s="23"/>
      <c r="N25" s="17"/>
      <c r="O25" s="17"/>
      <c r="P25" s="17"/>
      <c r="Q25" s="17"/>
      <c r="R25" s="17"/>
      <c r="S25" s="17"/>
      <c r="T25" s="23"/>
      <c r="U25" s="23"/>
    </row>
    <row r="26" spans="1:21">
      <c r="A26" s="12"/>
      <c r="B26" s="157">
        <f t="shared" ca="1" si="0"/>
        <v>41852</v>
      </c>
      <c r="C26" s="15">
        <v>8400</v>
      </c>
      <c r="D26" s="29"/>
      <c r="E26" s="15">
        <v>7600</v>
      </c>
      <c r="K26" s="23"/>
      <c r="L26" s="23"/>
      <c r="M26" s="23"/>
      <c r="N26" s="17"/>
      <c r="O26" s="17"/>
      <c r="P26" s="17"/>
      <c r="Q26" s="17"/>
      <c r="R26" s="17"/>
      <c r="S26" s="17"/>
      <c r="T26" s="23"/>
      <c r="U26" s="23"/>
    </row>
    <row r="27" spans="1:21">
      <c r="A27" s="12"/>
      <c r="B27" s="157">
        <f t="shared" ca="1" si="0"/>
        <v>41883</v>
      </c>
      <c r="C27" s="15">
        <v>8700</v>
      </c>
      <c r="D27" s="29"/>
      <c r="E27" s="15">
        <v>8900</v>
      </c>
      <c r="K27" s="23"/>
      <c r="L27" s="23"/>
      <c r="M27" s="23"/>
      <c r="N27" s="17"/>
      <c r="O27" s="17"/>
      <c r="P27" s="17"/>
      <c r="Q27" s="17"/>
      <c r="R27" s="17"/>
      <c r="S27" s="17"/>
      <c r="T27" s="23"/>
      <c r="U27" s="23"/>
    </row>
    <row r="28" spans="1:21">
      <c r="A28" s="12"/>
      <c r="B28" s="157">
        <f t="shared" ca="1" si="0"/>
        <v>41913</v>
      </c>
      <c r="C28" s="15">
        <v>9700</v>
      </c>
      <c r="D28" s="29"/>
      <c r="E28" s="15">
        <v>9600</v>
      </c>
      <c r="K28" s="23"/>
      <c r="L28" s="23"/>
      <c r="M28" s="23"/>
      <c r="N28" s="17"/>
      <c r="O28" s="17"/>
      <c r="P28" s="17"/>
      <c r="Q28" s="17"/>
      <c r="R28" s="17"/>
      <c r="S28" s="17"/>
      <c r="T28" s="23"/>
      <c r="U28" s="23"/>
    </row>
    <row r="29" spans="1:21">
      <c r="A29" s="12"/>
      <c r="B29" s="157">
        <f t="shared" ca="1" si="0"/>
        <v>41944</v>
      </c>
      <c r="C29" s="15">
        <v>8500</v>
      </c>
      <c r="D29" s="29"/>
      <c r="E29" s="15">
        <v>8700</v>
      </c>
      <c r="K29" s="23"/>
      <c r="L29" s="23"/>
      <c r="M29" s="23"/>
      <c r="N29" s="17"/>
      <c r="O29" s="17"/>
      <c r="P29" s="17"/>
      <c r="Q29" s="17"/>
      <c r="R29" s="17"/>
      <c r="S29" s="17"/>
      <c r="T29" s="23"/>
      <c r="U29" s="23"/>
    </row>
    <row r="30" spans="1:21">
      <c r="A30" s="12"/>
      <c r="B30" s="157">
        <f t="shared" ca="1" si="0"/>
        <v>41974</v>
      </c>
      <c r="C30" s="15">
        <v>8600</v>
      </c>
      <c r="D30" s="29"/>
      <c r="E30" s="15">
        <v>8600</v>
      </c>
      <c r="K30" s="23"/>
      <c r="L30" s="23"/>
      <c r="M30" s="23"/>
      <c r="N30" s="17"/>
      <c r="O30" s="17"/>
      <c r="P30" s="17"/>
      <c r="Q30" s="17"/>
      <c r="R30" s="17"/>
      <c r="S30" s="17"/>
      <c r="T30" s="23"/>
      <c r="U30" s="23"/>
    </row>
    <row r="31" spans="1:21">
      <c r="A31" s="12"/>
      <c r="B31" s="157">
        <f t="shared" ca="1" si="0"/>
        <v>42005</v>
      </c>
      <c r="C31" s="15">
        <v>7800</v>
      </c>
      <c r="D31" s="29"/>
      <c r="E31" s="15">
        <v>9700</v>
      </c>
      <c r="K31" s="23"/>
      <c r="L31" s="23"/>
      <c r="M31" s="23"/>
      <c r="N31" s="17"/>
      <c r="O31" s="17"/>
      <c r="P31" s="17"/>
      <c r="Q31" s="17"/>
      <c r="R31" s="17"/>
      <c r="S31" s="17"/>
      <c r="T31" s="23"/>
      <c r="U31" s="23"/>
    </row>
    <row r="32" spans="1:21">
      <c r="A32" s="12"/>
      <c r="B32" s="157">
        <f t="shared" ca="1" si="0"/>
        <v>42036</v>
      </c>
      <c r="C32" s="15">
        <v>7900</v>
      </c>
      <c r="D32" s="29"/>
      <c r="E32" s="15">
        <v>8100</v>
      </c>
      <c r="K32" s="23"/>
      <c r="L32" s="23"/>
      <c r="M32" s="23"/>
      <c r="N32" s="17"/>
      <c r="O32" s="17"/>
      <c r="P32" s="17"/>
      <c r="Q32" s="17"/>
      <c r="R32" s="17"/>
      <c r="S32" s="17"/>
      <c r="T32" s="23"/>
      <c r="U32" s="23"/>
    </row>
    <row r="33" spans="1:21">
      <c r="A33" s="12"/>
      <c r="B33" s="157">
        <f t="shared" ca="1" si="0"/>
        <v>42064</v>
      </c>
      <c r="C33" s="15">
        <v>8800</v>
      </c>
      <c r="D33" s="29"/>
      <c r="E33" s="15">
        <v>9600</v>
      </c>
      <c r="K33" s="23"/>
      <c r="L33" s="23"/>
      <c r="M33" s="23"/>
      <c r="N33" s="17"/>
      <c r="O33" s="17"/>
      <c r="P33" s="17"/>
      <c r="Q33" s="17"/>
      <c r="R33" s="17"/>
      <c r="S33" s="17"/>
      <c r="T33" s="23"/>
      <c r="U33" s="23"/>
    </row>
    <row r="34" spans="1:21">
      <c r="A34" s="12"/>
      <c r="B34" s="157">
        <f t="shared" ca="1" si="0"/>
        <v>42095</v>
      </c>
      <c r="C34" s="15">
        <v>8600</v>
      </c>
      <c r="D34" s="29"/>
      <c r="E34" s="15">
        <v>9100</v>
      </c>
      <c r="K34" s="23"/>
      <c r="L34" s="23"/>
      <c r="M34" s="23"/>
      <c r="N34" s="17"/>
      <c r="O34" s="17"/>
      <c r="P34" s="17"/>
      <c r="Q34" s="17"/>
      <c r="R34" s="17"/>
      <c r="S34" s="17"/>
      <c r="T34" s="23"/>
      <c r="U34" s="23"/>
    </row>
    <row r="35" spans="1:21">
      <c r="A35" s="12"/>
      <c r="B35" s="157">
        <f t="shared" ca="1" si="0"/>
        <v>42125</v>
      </c>
      <c r="C35" s="15">
        <v>8900</v>
      </c>
      <c r="D35" s="29"/>
      <c r="E35" s="15">
        <v>8900</v>
      </c>
      <c r="K35" s="23"/>
      <c r="L35" s="23"/>
      <c r="M35" s="23"/>
      <c r="N35" s="17"/>
      <c r="O35" s="17"/>
      <c r="P35" s="17"/>
      <c r="Q35" s="17"/>
      <c r="R35" s="17"/>
      <c r="S35" s="17"/>
      <c r="T35" s="23"/>
      <c r="U35" s="23"/>
    </row>
    <row r="36" spans="1:21">
      <c r="A36" s="12"/>
      <c r="B36" s="157">
        <f t="shared" ca="1" si="0"/>
        <v>42156</v>
      </c>
      <c r="C36" s="15">
        <v>10400</v>
      </c>
      <c r="D36" s="29"/>
      <c r="E36" s="15">
        <v>11500</v>
      </c>
      <c r="K36" s="23"/>
      <c r="L36" s="23"/>
      <c r="M36" s="23"/>
      <c r="N36" s="17"/>
      <c r="O36" s="17"/>
      <c r="P36" s="17"/>
      <c r="Q36" s="17"/>
      <c r="R36" s="17"/>
      <c r="S36" s="17"/>
      <c r="T36" s="23"/>
      <c r="U36" s="23"/>
    </row>
    <row r="37" spans="1:21">
      <c r="A37" s="12"/>
      <c r="B37" s="157">
        <f t="shared" ca="1" si="0"/>
        <v>42186</v>
      </c>
      <c r="C37" s="15">
        <v>11800</v>
      </c>
      <c r="D37" s="29"/>
      <c r="E37" s="15">
        <v>13200</v>
      </c>
      <c r="K37" s="23"/>
      <c r="L37" s="23"/>
      <c r="M37" s="23"/>
      <c r="N37" s="17"/>
      <c r="O37" s="17"/>
      <c r="P37" s="17"/>
      <c r="Q37" s="17"/>
      <c r="R37" s="17"/>
      <c r="S37" s="17"/>
      <c r="T37" s="23"/>
      <c r="U37" s="23"/>
    </row>
    <row r="38" spans="1:21">
      <c r="A38" s="12"/>
      <c r="B38" s="157">
        <f t="shared" ca="1" si="0"/>
        <v>42217</v>
      </c>
      <c r="C38" s="15">
        <v>10600</v>
      </c>
      <c r="D38" s="29"/>
      <c r="E38" s="15">
        <v>11500</v>
      </c>
      <c r="K38" s="23"/>
      <c r="L38" s="23"/>
      <c r="M38" s="23"/>
      <c r="N38" s="17"/>
      <c r="O38" s="17"/>
      <c r="P38" s="17"/>
      <c r="Q38" s="17"/>
      <c r="R38" s="17"/>
      <c r="S38" s="17"/>
      <c r="T38" s="23"/>
      <c r="U38" s="23"/>
    </row>
    <row r="39" spans="1:21">
      <c r="A39" s="12"/>
      <c r="B39" s="157">
        <f t="shared" ca="1" si="0"/>
        <v>42248</v>
      </c>
      <c r="C39" s="15">
        <v>11100</v>
      </c>
      <c r="D39" s="29"/>
      <c r="E39" s="15">
        <v>12500</v>
      </c>
      <c r="K39" s="23"/>
      <c r="L39" s="23"/>
      <c r="M39" s="23"/>
      <c r="N39" s="17"/>
      <c r="O39" s="17"/>
      <c r="P39" s="17"/>
      <c r="Q39" s="17"/>
      <c r="R39" s="17"/>
      <c r="S39" s="17"/>
      <c r="T39" s="23"/>
      <c r="U39" s="23"/>
    </row>
    <row r="40" spans="1:21">
      <c r="A40" s="12"/>
      <c r="B40" s="157">
        <f t="shared" ca="1" si="0"/>
        <v>42278</v>
      </c>
      <c r="C40" s="15">
        <v>11300</v>
      </c>
      <c r="D40" s="29"/>
      <c r="E40" s="15">
        <v>13200</v>
      </c>
      <c r="K40" s="23"/>
      <c r="L40" s="23"/>
      <c r="M40" s="23"/>
      <c r="N40" s="17"/>
      <c r="O40" s="17"/>
      <c r="P40" s="17"/>
      <c r="Q40" s="17"/>
      <c r="R40" s="17"/>
      <c r="S40" s="17"/>
      <c r="T40" s="23"/>
      <c r="U40" s="23"/>
    </row>
    <row r="41" spans="1:21">
      <c r="A41" s="12"/>
      <c r="B41" s="157">
        <f t="shared" ca="1" si="0"/>
        <v>42309</v>
      </c>
      <c r="C41" s="15">
        <v>10000</v>
      </c>
      <c r="D41" s="29"/>
      <c r="E41" s="15">
        <v>13100</v>
      </c>
      <c r="K41" s="23"/>
      <c r="L41" s="23"/>
      <c r="M41" s="23"/>
      <c r="N41" s="17"/>
      <c r="O41" s="17"/>
      <c r="P41" s="17"/>
      <c r="Q41" s="17"/>
      <c r="R41" s="17"/>
      <c r="S41" s="17"/>
      <c r="T41" s="23"/>
      <c r="U41" s="23"/>
    </row>
    <row r="42" spans="1:21">
      <c r="A42" s="12"/>
      <c r="B42" s="157">
        <f t="shared" ca="1" si="0"/>
        <v>42339</v>
      </c>
      <c r="C42" s="15">
        <v>10300</v>
      </c>
      <c r="D42" s="29"/>
      <c r="E42" s="15">
        <v>11900</v>
      </c>
      <c r="K42" s="23"/>
      <c r="L42" s="23"/>
      <c r="M42" s="23"/>
      <c r="N42" s="17"/>
      <c r="O42" s="17"/>
      <c r="P42" s="17"/>
      <c r="Q42" s="17"/>
      <c r="R42" s="17"/>
      <c r="S42" s="17"/>
      <c r="T42" s="23"/>
      <c r="U42" s="23"/>
    </row>
    <row r="43" spans="1:21">
      <c r="A43" s="12"/>
      <c r="B43" s="157">
        <f t="shared" ca="1" si="0"/>
        <v>42370</v>
      </c>
      <c r="C43" s="15">
        <v>9700</v>
      </c>
      <c r="D43" s="29"/>
      <c r="E43" s="15">
        <v>13700</v>
      </c>
      <c r="K43" s="23"/>
      <c r="L43" s="23"/>
      <c r="M43" s="23"/>
      <c r="N43" s="17"/>
      <c r="O43" s="17"/>
      <c r="P43" s="17"/>
      <c r="Q43" s="17"/>
      <c r="R43" s="17"/>
      <c r="S43" s="17"/>
      <c r="T43" s="23"/>
      <c r="U43" s="23"/>
    </row>
    <row r="44" spans="1:21">
      <c r="A44" s="12"/>
      <c r="B44" s="157">
        <f t="shared" ca="1" si="0"/>
        <v>42401</v>
      </c>
      <c r="C44" s="15">
        <v>10400</v>
      </c>
      <c r="D44" s="29"/>
      <c r="E44" s="15">
        <v>13200</v>
      </c>
      <c r="K44" s="23"/>
      <c r="L44" s="23"/>
      <c r="M44" s="23"/>
      <c r="N44" s="17"/>
      <c r="O44" s="17"/>
      <c r="P44" s="17"/>
      <c r="Q44" s="17"/>
      <c r="R44" s="17"/>
      <c r="S44" s="17"/>
      <c r="T44" s="23"/>
      <c r="U44" s="23"/>
    </row>
    <row r="45" spans="1:21">
      <c r="A45" s="12"/>
      <c r="B45" s="157">
        <f t="shared" ca="1" si="0"/>
        <v>42430</v>
      </c>
      <c r="C45" s="15">
        <v>29500</v>
      </c>
      <c r="D45" s="29"/>
      <c r="E45" s="15">
        <v>16200</v>
      </c>
      <c r="K45" s="23"/>
      <c r="L45" s="23"/>
      <c r="M45" s="23"/>
      <c r="N45" s="17"/>
      <c r="O45" s="17"/>
      <c r="P45" s="17"/>
      <c r="Q45" s="17"/>
      <c r="R45" s="17"/>
      <c r="S45" s="17"/>
      <c r="T45" s="23"/>
      <c r="U45" s="23"/>
    </row>
    <row r="46" spans="1:21">
      <c r="A46" s="12"/>
      <c r="B46" s="157">
        <f t="shared" ca="1" si="0"/>
        <v>42461</v>
      </c>
      <c r="C46" s="15">
        <v>4300</v>
      </c>
      <c r="D46" s="29"/>
      <c r="E46" s="15">
        <v>12000</v>
      </c>
      <c r="K46" s="23"/>
      <c r="L46" s="23"/>
      <c r="M46" s="23"/>
      <c r="N46" s="17"/>
      <c r="O46" s="17"/>
      <c r="P46" s="17"/>
      <c r="Q46" s="17"/>
      <c r="R46" s="17"/>
      <c r="S46" s="17"/>
      <c r="T46" s="23"/>
      <c r="U46" s="23"/>
    </row>
    <row r="47" spans="1:21">
      <c r="A47" s="12"/>
      <c r="B47" s="157">
        <f t="shared" ca="1" si="0"/>
        <v>42491</v>
      </c>
      <c r="C47" s="15">
        <v>4400</v>
      </c>
      <c r="D47" s="29"/>
      <c r="E47" s="15">
        <v>12000</v>
      </c>
      <c r="K47" s="23"/>
      <c r="L47" s="23"/>
      <c r="M47" s="23"/>
      <c r="N47" s="17"/>
      <c r="O47" s="17"/>
      <c r="P47" s="17"/>
      <c r="Q47" s="17"/>
      <c r="R47" s="17"/>
      <c r="S47" s="17"/>
      <c r="T47" s="23"/>
      <c r="U47" s="23"/>
    </row>
    <row r="48" spans="1:21">
      <c r="A48" s="12"/>
      <c r="B48" s="157">
        <f t="shared" ca="1" si="0"/>
        <v>42522</v>
      </c>
      <c r="C48" s="15">
        <v>6200</v>
      </c>
      <c r="D48" s="29"/>
      <c r="E48" s="15">
        <v>12300</v>
      </c>
      <c r="K48" s="23"/>
      <c r="L48" s="23"/>
      <c r="M48" s="23"/>
      <c r="N48" s="17"/>
      <c r="O48" s="17"/>
      <c r="P48" s="17"/>
      <c r="Q48" s="17"/>
      <c r="R48" s="17"/>
      <c r="S48" s="17"/>
      <c r="T48" s="23"/>
      <c r="U48" s="23"/>
    </row>
    <row r="49" spans="1:21">
      <c r="A49" s="12"/>
      <c r="B49" s="157">
        <f t="shared" ca="1" si="0"/>
        <v>42552</v>
      </c>
      <c r="C49" s="15">
        <v>6100</v>
      </c>
      <c r="D49" s="29"/>
      <c r="E49" s="15">
        <v>12600</v>
      </c>
      <c r="K49" s="23"/>
      <c r="L49" s="23"/>
      <c r="M49" s="23"/>
      <c r="N49" s="17"/>
      <c r="O49" s="17"/>
      <c r="P49" s="17"/>
      <c r="Q49" s="17"/>
      <c r="R49" s="17"/>
      <c r="S49" s="17"/>
      <c r="T49" s="23"/>
      <c r="U49" s="23"/>
    </row>
    <row r="50" spans="1:21">
      <c r="A50" s="12"/>
      <c r="B50" s="157">
        <f t="shared" ca="1" si="0"/>
        <v>42583</v>
      </c>
      <c r="C50" s="15">
        <v>6600</v>
      </c>
      <c r="D50" s="29"/>
      <c r="E50" s="15">
        <v>13000</v>
      </c>
      <c r="K50" s="23"/>
      <c r="L50" s="23"/>
      <c r="M50" s="23"/>
      <c r="N50" s="17"/>
      <c r="O50" s="17"/>
      <c r="P50" s="17"/>
      <c r="Q50" s="17"/>
      <c r="R50" s="17"/>
      <c r="S50" s="17"/>
      <c r="T50" s="23"/>
      <c r="U50" s="23"/>
    </row>
    <row r="51" spans="1:21">
      <c r="A51" s="12"/>
      <c r="B51" s="157">
        <f t="shared" ca="1" si="0"/>
        <v>42614</v>
      </c>
      <c r="C51" s="15">
        <v>6400</v>
      </c>
      <c r="D51" s="29"/>
      <c r="E51" s="15">
        <v>11600</v>
      </c>
      <c r="K51" s="23"/>
      <c r="L51" s="23"/>
      <c r="M51" s="23"/>
      <c r="N51" s="17"/>
      <c r="O51" s="17"/>
      <c r="P51" s="17"/>
      <c r="Q51" s="17"/>
      <c r="R51" s="17"/>
      <c r="S51" s="17"/>
      <c r="T51" s="23"/>
      <c r="U51" s="23"/>
    </row>
    <row r="52" spans="1:21">
      <c r="A52" s="12"/>
      <c r="B52" s="157">
        <f t="shared" ca="1" si="0"/>
        <v>42644</v>
      </c>
      <c r="C52" s="15">
        <v>6200</v>
      </c>
      <c r="D52" s="29"/>
      <c r="E52" s="15">
        <v>12300</v>
      </c>
      <c r="K52" s="23"/>
      <c r="L52" s="23"/>
      <c r="M52" s="23"/>
      <c r="N52" s="17"/>
      <c r="O52" s="17"/>
      <c r="P52" s="17"/>
      <c r="Q52" s="17"/>
      <c r="R52" s="17"/>
      <c r="S52" s="17"/>
      <c r="T52" s="23"/>
      <c r="U52" s="23"/>
    </row>
    <row r="53" spans="1:21">
      <c r="A53" s="12"/>
      <c r="B53" s="157">
        <f t="shared" ca="1" si="0"/>
        <v>42675</v>
      </c>
      <c r="C53" s="15">
        <v>6800</v>
      </c>
      <c r="D53" s="29"/>
      <c r="E53" s="15">
        <v>14200</v>
      </c>
      <c r="K53" s="23"/>
      <c r="L53" s="23"/>
      <c r="M53" s="23"/>
      <c r="N53" s="17"/>
      <c r="O53" s="17"/>
      <c r="P53" s="17"/>
      <c r="Q53" s="17"/>
      <c r="R53" s="17"/>
      <c r="S53" s="17"/>
      <c r="T53" s="23"/>
      <c r="U53" s="23"/>
    </row>
    <row r="54" spans="1:21">
      <c r="A54" s="12"/>
      <c r="B54" s="157">
        <f t="shared" ca="1" si="0"/>
        <v>42705</v>
      </c>
      <c r="C54" s="15">
        <v>6400</v>
      </c>
      <c r="D54" s="29"/>
      <c r="E54" s="15">
        <v>11300</v>
      </c>
      <c r="K54" s="23"/>
      <c r="L54" s="23"/>
      <c r="M54" s="23"/>
      <c r="N54" s="17"/>
      <c r="O54" s="17"/>
      <c r="P54" s="17"/>
      <c r="Q54" s="17"/>
      <c r="R54" s="17"/>
      <c r="S54" s="17"/>
      <c r="T54" s="23"/>
      <c r="U54" s="23"/>
    </row>
    <row r="55" spans="1:21">
      <c r="A55" s="12"/>
      <c r="B55" s="157">
        <f t="shared" ca="1" si="0"/>
        <v>42736</v>
      </c>
      <c r="C55" s="15">
        <v>6400</v>
      </c>
      <c r="D55" s="29"/>
      <c r="E55" s="15">
        <v>15200</v>
      </c>
      <c r="K55" s="23"/>
      <c r="L55" s="23"/>
      <c r="M55" s="23"/>
      <c r="N55" s="17"/>
      <c r="O55" s="17"/>
      <c r="P55" s="17"/>
      <c r="Q55" s="17"/>
      <c r="R55" s="17"/>
      <c r="S55" s="17"/>
      <c r="T55" s="23"/>
      <c r="U55" s="23"/>
    </row>
    <row r="56" spans="1:21">
      <c r="A56" s="12"/>
      <c r="B56" s="157">
        <f t="shared" ca="1" si="0"/>
        <v>42767</v>
      </c>
      <c r="C56" s="15">
        <v>6300</v>
      </c>
      <c r="D56" s="29"/>
      <c r="E56" s="15">
        <v>12700</v>
      </c>
      <c r="K56" s="23"/>
      <c r="L56" s="23"/>
      <c r="M56" s="23"/>
      <c r="N56" s="17"/>
      <c r="O56" s="17"/>
      <c r="P56" s="17"/>
      <c r="Q56" s="17"/>
      <c r="R56" s="17"/>
      <c r="S56" s="17"/>
      <c r="T56" s="23"/>
      <c r="U56" s="23"/>
    </row>
    <row r="57" spans="1:21">
      <c r="A57" s="12"/>
      <c r="B57" s="157">
        <f t="shared" ca="1" si="0"/>
        <v>42795</v>
      </c>
      <c r="C57" s="15">
        <v>7300</v>
      </c>
      <c r="D57" s="29"/>
      <c r="E57" s="15">
        <v>13400</v>
      </c>
      <c r="K57" s="23"/>
      <c r="L57" s="23"/>
      <c r="M57" s="23"/>
      <c r="N57" s="17"/>
      <c r="O57" s="17"/>
      <c r="P57" s="17"/>
      <c r="Q57" s="17"/>
      <c r="R57" s="17"/>
      <c r="S57" s="17"/>
      <c r="T57" s="23"/>
      <c r="U57" s="23"/>
    </row>
    <row r="58" spans="1:21">
      <c r="A58" s="12"/>
      <c r="B58" s="157">
        <f t="shared" ca="1" si="0"/>
        <v>42826</v>
      </c>
      <c r="C58" s="15">
        <v>5800</v>
      </c>
      <c r="D58" s="29"/>
      <c r="E58" s="15">
        <v>11500</v>
      </c>
      <c r="K58" s="23"/>
      <c r="L58" s="23"/>
      <c r="M58" s="23"/>
      <c r="N58" s="17"/>
      <c r="O58" s="17"/>
      <c r="P58" s="17"/>
      <c r="Q58" s="17"/>
      <c r="R58" s="17"/>
      <c r="S58" s="17"/>
      <c r="T58" s="23"/>
      <c r="U58" s="23"/>
    </row>
    <row r="59" spans="1:21">
      <c r="A59" s="12"/>
      <c r="B59" s="157">
        <f t="shared" ca="1" si="0"/>
        <v>42856</v>
      </c>
      <c r="C59" s="15">
        <v>6500</v>
      </c>
      <c r="D59" s="29"/>
      <c r="E59" s="15">
        <v>13400</v>
      </c>
      <c r="K59" s="23"/>
      <c r="L59" s="23"/>
      <c r="M59" s="23"/>
      <c r="N59" s="17"/>
      <c r="O59" s="17"/>
      <c r="P59" s="17"/>
      <c r="Q59" s="17"/>
      <c r="R59" s="17"/>
      <c r="S59" s="17"/>
      <c r="T59" s="23"/>
      <c r="U59" s="23"/>
    </row>
    <row r="60" spans="1:21">
      <c r="A60" s="12"/>
      <c r="B60" s="157">
        <f t="shared" ca="1" si="0"/>
        <v>42887</v>
      </c>
      <c r="C60" s="15">
        <v>7100</v>
      </c>
      <c r="D60" s="29"/>
      <c r="E60" s="15">
        <v>13400</v>
      </c>
      <c r="K60" s="23"/>
      <c r="L60" s="23"/>
      <c r="M60" s="23"/>
      <c r="N60" s="17"/>
      <c r="O60" s="17"/>
      <c r="P60" s="17"/>
      <c r="Q60" s="17"/>
      <c r="R60" s="17"/>
      <c r="S60" s="17"/>
      <c r="T60" s="23"/>
      <c r="U60" s="23"/>
    </row>
    <row r="61" spans="1:21">
      <c r="A61" s="12"/>
      <c r="B61" s="157">
        <f t="shared" ca="1" si="0"/>
        <v>42917</v>
      </c>
      <c r="C61" s="15">
        <v>6900</v>
      </c>
      <c r="D61" s="29"/>
      <c r="E61" s="15">
        <v>14500</v>
      </c>
      <c r="K61" s="23"/>
      <c r="L61" s="23"/>
      <c r="M61" s="23"/>
      <c r="N61" s="17"/>
      <c r="O61" s="17"/>
      <c r="P61" s="17"/>
      <c r="Q61" s="17"/>
      <c r="R61" s="17"/>
      <c r="S61" s="17"/>
      <c r="T61" s="23"/>
      <c r="U61" s="23"/>
    </row>
    <row r="62" spans="1:21">
      <c r="A62" s="12"/>
      <c r="B62" s="157">
        <f t="shared" ca="1" si="0"/>
        <v>42948</v>
      </c>
      <c r="C62" s="15">
        <v>7400</v>
      </c>
      <c r="D62" s="29"/>
      <c r="E62" s="15">
        <v>14100</v>
      </c>
      <c r="K62" s="23"/>
      <c r="L62" s="23"/>
      <c r="M62" s="23"/>
      <c r="N62" s="17"/>
      <c r="O62" s="17"/>
      <c r="P62" s="17"/>
      <c r="Q62" s="17"/>
      <c r="R62" s="17"/>
      <c r="S62" s="17"/>
      <c r="T62" s="23"/>
      <c r="U62" s="23"/>
    </row>
    <row r="63" spans="1:21">
      <c r="A63" s="12"/>
      <c r="B63" s="157">
        <f t="shared" ca="1" si="0"/>
        <v>42979</v>
      </c>
      <c r="C63" s="15">
        <v>6900</v>
      </c>
      <c r="D63" s="29"/>
      <c r="E63" s="15">
        <v>13200</v>
      </c>
      <c r="K63" s="23"/>
      <c r="L63" s="23"/>
      <c r="M63" s="23"/>
      <c r="N63" s="17"/>
      <c r="O63" s="17"/>
      <c r="P63" s="17"/>
      <c r="Q63" s="17"/>
      <c r="R63" s="17"/>
      <c r="S63" s="17"/>
      <c r="T63" s="23"/>
      <c r="U63" s="23"/>
    </row>
    <row r="64" spans="1:21">
      <c r="A64" s="12"/>
      <c r="B64" s="157">
        <f t="shared" ca="1" si="0"/>
        <v>43009</v>
      </c>
      <c r="C64" s="15">
        <v>7200</v>
      </c>
      <c r="D64" s="29"/>
      <c r="E64" s="15">
        <v>15800</v>
      </c>
      <c r="K64" s="23"/>
      <c r="L64" s="23"/>
      <c r="M64" s="23"/>
      <c r="N64" s="17"/>
      <c r="O64" s="17"/>
      <c r="P64" s="17"/>
      <c r="Q64" s="17"/>
      <c r="R64" s="17"/>
      <c r="S64" s="17"/>
      <c r="T64" s="23"/>
      <c r="U64" s="23"/>
    </row>
    <row r="65" spans="1:21">
      <c r="A65" s="12"/>
      <c r="B65" s="157">
        <f t="shared" ca="1" si="0"/>
        <v>43040</v>
      </c>
      <c r="C65" s="15">
        <v>7200</v>
      </c>
      <c r="D65" s="29"/>
      <c r="E65" s="15">
        <v>14600</v>
      </c>
      <c r="K65" s="23"/>
      <c r="L65" s="23"/>
      <c r="M65" s="23"/>
      <c r="N65" s="17"/>
      <c r="O65" s="17"/>
      <c r="P65" s="17"/>
      <c r="Q65" s="17"/>
      <c r="R65" s="17"/>
      <c r="S65" s="17"/>
      <c r="T65" s="23"/>
      <c r="U65" s="23"/>
    </row>
    <row r="66" spans="1:21">
      <c r="A66" s="12"/>
      <c r="B66" s="157">
        <f t="shared" ca="1" si="0"/>
        <v>43070</v>
      </c>
      <c r="C66" s="15">
        <v>5800</v>
      </c>
      <c r="D66" s="29"/>
      <c r="E66" s="15">
        <v>10500</v>
      </c>
      <c r="K66" s="23"/>
      <c r="L66" s="23"/>
      <c r="M66" s="23"/>
      <c r="N66" s="17"/>
      <c r="O66" s="17"/>
      <c r="P66" s="17"/>
      <c r="Q66" s="17"/>
      <c r="R66" s="17"/>
      <c r="S66" s="17"/>
      <c r="T66" s="23"/>
      <c r="U66" s="23"/>
    </row>
    <row r="67" spans="1:21" ht="15.75">
      <c r="A67" s="155"/>
      <c r="B67" s="157">
        <f t="shared" ca="1" si="0"/>
        <v>43101</v>
      </c>
      <c r="C67" s="15">
        <v>6300</v>
      </c>
      <c r="D67" s="29"/>
      <c r="E67" s="15">
        <v>17800</v>
      </c>
      <c r="K67" s="23"/>
      <c r="L67" s="23"/>
      <c r="M67" s="23"/>
      <c r="N67" s="17"/>
      <c r="O67" s="17"/>
      <c r="P67" s="17"/>
      <c r="Q67" s="17"/>
      <c r="R67" s="17"/>
      <c r="S67" s="17"/>
      <c r="T67" s="23"/>
      <c r="U67" s="23"/>
    </row>
    <row r="68" spans="1:21">
      <c r="A68" s="12"/>
      <c r="B68" s="157">
        <f t="shared" ca="1" si="0"/>
        <v>43132</v>
      </c>
      <c r="C68" s="15">
        <v>5700</v>
      </c>
      <c r="D68" s="29"/>
      <c r="E68" s="15">
        <v>15400</v>
      </c>
      <c r="K68" s="23"/>
      <c r="L68" s="23"/>
      <c r="M68" s="23"/>
      <c r="N68" s="17"/>
      <c r="O68" s="17"/>
      <c r="P68" s="17"/>
      <c r="Q68" s="17"/>
      <c r="R68" s="17"/>
      <c r="S68" s="17"/>
      <c r="T68" s="23"/>
      <c r="U68" s="23"/>
    </row>
    <row r="69" spans="1:21">
      <c r="A69" s="12"/>
      <c r="B69" s="157">
        <f t="shared" ca="1" si="0"/>
        <v>43160</v>
      </c>
      <c r="C69" s="15">
        <v>6200</v>
      </c>
      <c r="D69" s="29"/>
      <c r="E69" s="15">
        <v>13700</v>
      </c>
      <c r="K69" s="23"/>
      <c r="L69" s="23"/>
      <c r="M69" s="23"/>
      <c r="N69" s="17"/>
      <c r="O69" s="17"/>
      <c r="P69" s="17"/>
      <c r="Q69" s="17"/>
      <c r="R69" s="17"/>
      <c r="S69" s="17"/>
      <c r="T69" s="23"/>
      <c r="U69" s="23"/>
    </row>
    <row r="70" spans="1:21">
      <c r="A70" s="12"/>
      <c r="B70" s="157">
        <f t="shared" ca="1" si="0"/>
        <v>43191</v>
      </c>
      <c r="C70" s="15">
        <v>5600</v>
      </c>
      <c r="D70" s="29"/>
      <c r="E70" s="15">
        <v>15500</v>
      </c>
      <c r="K70" s="23"/>
      <c r="L70" s="23"/>
      <c r="M70" s="23"/>
      <c r="N70" s="17"/>
      <c r="O70" s="17"/>
      <c r="P70" s="17"/>
      <c r="Q70" s="17"/>
      <c r="R70" s="17"/>
      <c r="S70" s="17"/>
      <c r="T70" s="23"/>
      <c r="U70" s="23"/>
    </row>
    <row r="71" spans="1:21">
      <c r="A71" s="12"/>
      <c r="B71" s="157">
        <f t="shared" ca="1" si="0"/>
        <v>43221</v>
      </c>
      <c r="C71" s="15">
        <v>6100</v>
      </c>
      <c r="D71" s="29"/>
      <c r="E71" s="15">
        <v>15800</v>
      </c>
      <c r="K71" s="23"/>
      <c r="L71" s="23"/>
      <c r="M71" s="23"/>
      <c r="N71" s="17"/>
      <c r="O71" s="17"/>
      <c r="P71" s="17"/>
      <c r="Q71" s="17"/>
      <c r="R71" s="17"/>
      <c r="S71" s="17"/>
      <c r="T71" s="23"/>
      <c r="U71" s="23"/>
    </row>
    <row r="72" spans="1:21">
      <c r="A72" s="12"/>
      <c r="B72" s="157">
        <f t="shared" ca="1" si="0"/>
        <v>43252</v>
      </c>
      <c r="C72" s="15">
        <v>6100</v>
      </c>
      <c r="D72" s="29"/>
      <c r="E72" s="15">
        <v>13600</v>
      </c>
      <c r="K72" s="23"/>
      <c r="L72" s="23"/>
      <c r="M72" s="23"/>
      <c r="N72" s="17"/>
      <c r="O72" s="17"/>
      <c r="P72" s="17"/>
      <c r="Q72" s="17"/>
      <c r="R72" s="17"/>
      <c r="S72" s="17"/>
      <c r="T72" s="23"/>
      <c r="U72" s="23"/>
    </row>
    <row r="73" spans="1:21">
      <c r="A73" s="12"/>
      <c r="B73" s="157">
        <f t="shared" ref="B73:B123" ca="1" si="1">DATE(YEAR(OFFSET(B73,-1,0)),MONTH(OFFSET(B73,-1,0))+1,1)</f>
        <v>43282</v>
      </c>
      <c r="C73" s="15">
        <v>6100</v>
      </c>
      <c r="D73" s="29"/>
      <c r="E73" s="15">
        <v>15900</v>
      </c>
      <c r="K73" s="23"/>
      <c r="L73" s="23"/>
      <c r="M73" s="23"/>
      <c r="N73" s="17"/>
      <c r="O73" s="17"/>
      <c r="P73" s="17"/>
      <c r="Q73" s="17"/>
      <c r="R73" s="17"/>
      <c r="S73" s="17"/>
      <c r="T73" s="23"/>
      <c r="U73" s="23"/>
    </row>
    <row r="74" spans="1:21">
      <c r="A74" s="12"/>
      <c r="B74" s="157">
        <f t="shared" ca="1" si="1"/>
        <v>43313</v>
      </c>
      <c r="C74" s="15">
        <v>6800</v>
      </c>
      <c r="D74" s="29"/>
      <c r="E74" s="15">
        <v>14900</v>
      </c>
      <c r="K74" s="23"/>
      <c r="L74" s="23"/>
      <c r="M74" s="23"/>
      <c r="N74" s="17"/>
      <c r="O74" s="17"/>
      <c r="P74" s="17"/>
      <c r="Q74" s="17"/>
      <c r="R74" s="17"/>
      <c r="S74" s="17"/>
      <c r="T74" s="23"/>
      <c r="U74" s="23"/>
    </row>
    <row r="75" spans="1:21">
      <c r="A75" s="12"/>
      <c r="B75" s="157">
        <f t="shared" ca="1" si="1"/>
        <v>43344</v>
      </c>
      <c r="C75" s="15">
        <v>5900</v>
      </c>
      <c r="D75" s="29"/>
      <c r="E75" s="15">
        <v>13200</v>
      </c>
      <c r="K75" s="23"/>
      <c r="L75" s="23"/>
      <c r="M75" s="23"/>
      <c r="N75" s="17"/>
      <c r="O75" s="17"/>
      <c r="P75" s="17"/>
      <c r="Q75" s="17"/>
      <c r="R75" s="17"/>
      <c r="S75" s="17"/>
      <c r="T75" s="23"/>
      <c r="U75" s="23"/>
    </row>
    <row r="76" spans="1:21">
      <c r="A76" s="12"/>
      <c r="B76" s="157">
        <f t="shared" ca="1" si="1"/>
        <v>43374</v>
      </c>
      <c r="C76" s="15">
        <v>6800</v>
      </c>
      <c r="D76" s="29"/>
      <c r="E76" s="15">
        <v>16900</v>
      </c>
      <c r="K76" s="23"/>
      <c r="L76" s="23"/>
      <c r="M76" s="23"/>
      <c r="N76" s="17"/>
      <c r="O76" s="17"/>
      <c r="P76" s="17"/>
      <c r="Q76" s="17"/>
      <c r="R76" s="17"/>
      <c r="S76" s="17"/>
      <c r="T76" s="23"/>
      <c r="U76" s="23"/>
    </row>
    <row r="77" spans="1:21">
      <c r="A77" s="12"/>
      <c r="B77" s="157">
        <f t="shared" ca="1" si="1"/>
        <v>43405</v>
      </c>
      <c r="C77" s="15">
        <v>6800</v>
      </c>
      <c r="D77" s="29"/>
      <c r="E77" s="15">
        <v>16200</v>
      </c>
      <c r="K77" s="23"/>
      <c r="L77" s="23"/>
      <c r="M77" s="23"/>
      <c r="N77" s="17"/>
      <c r="O77" s="17"/>
      <c r="P77" s="17"/>
      <c r="Q77" s="17"/>
      <c r="R77" s="17"/>
      <c r="S77" s="17"/>
      <c r="T77" s="23"/>
      <c r="U77" s="23"/>
    </row>
    <row r="78" spans="1:21">
      <c r="A78" s="12"/>
      <c r="B78" s="157">
        <f t="shared" ca="1" si="1"/>
        <v>43435</v>
      </c>
      <c r="C78" s="15">
        <v>5600</v>
      </c>
      <c r="D78" s="29"/>
      <c r="E78" s="15">
        <v>13200</v>
      </c>
      <c r="K78" s="23"/>
      <c r="L78" s="23"/>
      <c r="M78" s="23"/>
      <c r="N78" s="17"/>
      <c r="O78" s="17"/>
      <c r="P78" s="17"/>
      <c r="Q78" s="17"/>
      <c r="R78" s="17"/>
      <c r="S78" s="17"/>
      <c r="T78" s="23"/>
      <c r="U78" s="23"/>
    </row>
    <row r="79" spans="1:21">
      <c r="A79" s="12"/>
      <c r="B79" s="157">
        <f t="shared" ca="1" si="1"/>
        <v>43466</v>
      </c>
      <c r="C79" s="15">
        <v>6105</v>
      </c>
      <c r="D79" s="29"/>
      <c r="E79" s="15">
        <v>17322</v>
      </c>
      <c r="K79" s="23"/>
      <c r="L79" s="23"/>
      <c r="M79" s="23"/>
      <c r="N79" s="17"/>
      <c r="O79" s="17"/>
      <c r="P79" s="17"/>
      <c r="Q79" s="17"/>
      <c r="R79" s="17"/>
      <c r="S79" s="17"/>
      <c r="T79" s="23"/>
      <c r="U79" s="23"/>
    </row>
    <row r="80" spans="1:21">
      <c r="A80" s="12"/>
      <c r="B80" s="157">
        <f t="shared" ca="1" si="1"/>
        <v>43497</v>
      </c>
      <c r="C80" s="15">
        <v>5504</v>
      </c>
      <c r="D80" s="29"/>
      <c r="E80" s="15">
        <v>16219</v>
      </c>
      <c r="K80" s="23"/>
      <c r="L80" s="23"/>
      <c r="M80" s="23"/>
      <c r="N80" s="17"/>
      <c r="O80" s="17"/>
      <c r="P80" s="17"/>
      <c r="Q80" s="17"/>
      <c r="R80" s="17"/>
      <c r="S80" s="17"/>
      <c r="T80" s="23"/>
      <c r="U80" s="23"/>
    </row>
    <row r="81" spans="1:21">
      <c r="A81" s="12"/>
      <c r="B81" s="157">
        <f t="shared" ca="1" si="1"/>
        <v>43525</v>
      </c>
      <c r="C81" s="15">
        <v>5705</v>
      </c>
      <c r="D81" s="29"/>
      <c r="E81" s="15">
        <v>14918</v>
      </c>
      <c r="K81" s="23"/>
      <c r="L81" s="23"/>
      <c r="M81" s="23"/>
      <c r="N81" s="17"/>
      <c r="O81" s="17"/>
      <c r="P81" s="17"/>
      <c r="Q81" s="17"/>
      <c r="R81" s="17"/>
      <c r="S81" s="17"/>
      <c r="T81" s="23"/>
      <c r="U81" s="23"/>
    </row>
    <row r="82" spans="1:21">
      <c r="A82" s="12"/>
      <c r="B82" s="157">
        <f t="shared" ca="1" si="1"/>
        <v>43556</v>
      </c>
      <c r="C82" s="15">
        <v>5905</v>
      </c>
      <c r="D82" s="29"/>
      <c r="E82" s="15">
        <v>16119</v>
      </c>
      <c r="K82" s="23"/>
      <c r="L82" s="23"/>
      <c r="M82" s="23"/>
      <c r="N82" s="17"/>
      <c r="O82" s="17"/>
      <c r="P82" s="17"/>
      <c r="Q82" s="17"/>
      <c r="R82" s="17"/>
      <c r="S82" s="17"/>
      <c r="T82" s="23"/>
      <c r="U82" s="23"/>
    </row>
    <row r="83" spans="1:21">
      <c r="A83" s="12"/>
      <c r="B83" s="157">
        <f t="shared" ca="1" si="1"/>
        <v>43586</v>
      </c>
      <c r="C83" s="15">
        <v>6305</v>
      </c>
      <c r="D83" s="29"/>
      <c r="E83" s="15">
        <v>16819</v>
      </c>
      <c r="K83" s="23"/>
      <c r="L83" s="23"/>
      <c r="M83" s="23"/>
      <c r="N83" s="17"/>
      <c r="O83" s="17"/>
      <c r="P83" s="17"/>
      <c r="Q83" s="17"/>
      <c r="R83" s="17"/>
      <c r="S83" s="17"/>
      <c r="T83" s="23"/>
      <c r="U83" s="23"/>
    </row>
    <row r="84" spans="1:21">
      <c r="A84" s="12"/>
      <c r="B84" s="157">
        <f t="shared" ca="1" si="1"/>
        <v>43617</v>
      </c>
      <c r="C84" s="15">
        <v>6006</v>
      </c>
      <c r="D84" s="29"/>
      <c r="E84" s="15">
        <v>14019</v>
      </c>
      <c r="K84" s="23"/>
      <c r="L84" s="23"/>
      <c r="M84" s="23"/>
      <c r="N84" s="17"/>
      <c r="O84" s="17"/>
      <c r="P84" s="17"/>
      <c r="Q84" s="17"/>
      <c r="R84" s="17"/>
      <c r="S84" s="17"/>
      <c r="T84" s="23"/>
      <c r="U84" s="23"/>
    </row>
    <row r="85" spans="1:21">
      <c r="A85" s="12"/>
      <c r="B85" s="157">
        <f t="shared" ca="1" si="1"/>
        <v>43647</v>
      </c>
      <c r="C85" s="15">
        <v>6606</v>
      </c>
      <c r="D85" s="29"/>
      <c r="E85" s="15">
        <v>16825</v>
      </c>
      <c r="K85" s="23"/>
      <c r="L85" s="23"/>
      <c r="M85" s="23"/>
      <c r="N85" s="17"/>
      <c r="O85" s="17"/>
      <c r="P85" s="17"/>
      <c r="Q85" s="17"/>
      <c r="R85" s="17"/>
      <c r="S85" s="17"/>
      <c r="T85" s="23"/>
      <c r="U85" s="23"/>
    </row>
    <row r="86" spans="1:21">
      <c r="A86" s="12"/>
      <c r="B86" s="157">
        <f t="shared" ca="1" si="1"/>
        <v>43678</v>
      </c>
      <c r="C86" s="15">
        <v>6706</v>
      </c>
      <c r="D86" s="29"/>
      <c r="E86" s="15">
        <v>15523</v>
      </c>
      <c r="K86" s="23"/>
      <c r="L86" s="23"/>
      <c r="M86" s="23"/>
      <c r="N86" s="17"/>
      <c r="O86" s="17"/>
      <c r="P86" s="17"/>
      <c r="Q86" s="17"/>
      <c r="R86" s="17"/>
      <c r="S86" s="17"/>
      <c r="T86" s="23"/>
      <c r="U86" s="23"/>
    </row>
    <row r="87" spans="1:21">
      <c r="A87" s="12"/>
      <c r="B87" s="157">
        <f t="shared" ca="1" si="1"/>
        <v>43709</v>
      </c>
      <c r="C87" s="15">
        <v>6206</v>
      </c>
      <c r="D87" s="29"/>
      <c r="E87" s="15">
        <v>14323</v>
      </c>
      <c r="K87" s="23"/>
      <c r="L87" s="23"/>
      <c r="M87" s="23"/>
      <c r="N87" s="17"/>
      <c r="O87" s="17"/>
      <c r="P87" s="17"/>
      <c r="Q87" s="17"/>
      <c r="R87" s="17"/>
      <c r="S87" s="17"/>
      <c r="T87" s="23"/>
      <c r="U87" s="23"/>
    </row>
    <row r="88" spans="1:21">
      <c r="A88" s="12"/>
      <c r="B88" s="157">
        <f t="shared" ca="1" si="1"/>
        <v>43739</v>
      </c>
      <c r="C88" s="15">
        <v>7107</v>
      </c>
      <c r="D88" s="29"/>
      <c r="E88" s="15">
        <v>17325</v>
      </c>
      <c r="K88" s="23"/>
      <c r="L88" s="23"/>
      <c r="M88" s="23"/>
      <c r="N88" s="17"/>
      <c r="O88" s="17"/>
      <c r="P88" s="17"/>
      <c r="Q88" s="17"/>
      <c r="R88" s="17"/>
      <c r="S88" s="17"/>
      <c r="T88" s="23"/>
      <c r="U88" s="23"/>
    </row>
    <row r="89" spans="1:21">
      <c r="A89" s="12"/>
      <c r="B89" s="157">
        <f t="shared" ca="1" si="1"/>
        <v>43770</v>
      </c>
      <c r="C89" s="15">
        <v>6806</v>
      </c>
      <c r="D89" s="29"/>
      <c r="E89" s="15">
        <v>16022</v>
      </c>
      <c r="K89" s="23"/>
      <c r="L89" s="23"/>
      <c r="M89" s="23"/>
      <c r="N89" s="17"/>
      <c r="O89" s="17"/>
      <c r="P89" s="17"/>
      <c r="Q89" s="17"/>
      <c r="R89" s="17"/>
      <c r="S89" s="17"/>
      <c r="T89" s="23"/>
      <c r="U89" s="23"/>
    </row>
    <row r="90" spans="1:21">
      <c r="A90" s="12"/>
      <c r="B90" s="157">
        <f t="shared" ca="1" si="1"/>
        <v>43800</v>
      </c>
      <c r="C90" s="15">
        <v>6206</v>
      </c>
      <c r="D90" s="29"/>
      <c r="E90" s="15">
        <v>14219</v>
      </c>
      <c r="F90" s="29"/>
      <c r="K90" s="23"/>
      <c r="L90" s="23"/>
      <c r="M90" s="23"/>
      <c r="N90" s="17"/>
      <c r="O90" s="17"/>
      <c r="P90" s="17"/>
      <c r="Q90" s="17"/>
      <c r="R90" s="17"/>
      <c r="S90" s="17"/>
      <c r="T90" s="23"/>
      <c r="U90" s="23"/>
    </row>
    <row r="91" spans="1:21">
      <c r="A91" s="12"/>
      <c r="B91" s="157">
        <f t="shared" ca="1" si="1"/>
        <v>43831</v>
      </c>
      <c r="C91" s="15">
        <v>6306</v>
      </c>
      <c r="D91" s="29"/>
      <c r="E91" s="15">
        <v>18323</v>
      </c>
      <c r="F91" s="29"/>
      <c r="J91" s="173"/>
      <c r="K91" s="23"/>
      <c r="L91" s="23"/>
      <c r="M91" s="23"/>
      <c r="N91" s="17"/>
      <c r="O91" s="17"/>
      <c r="P91" s="17"/>
      <c r="Q91" s="17"/>
      <c r="R91" s="17"/>
      <c r="S91" s="17"/>
      <c r="T91" s="23"/>
      <c r="U91" s="23"/>
    </row>
    <row r="92" spans="1:21">
      <c r="A92" s="12"/>
      <c r="B92" s="157">
        <f t="shared" ca="1" si="1"/>
        <v>43862</v>
      </c>
      <c r="C92" s="15">
        <v>6005</v>
      </c>
      <c r="D92" s="29"/>
      <c r="E92" s="15">
        <v>16017</v>
      </c>
      <c r="F92" s="29"/>
      <c r="J92" s="173"/>
      <c r="K92" s="23"/>
      <c r="L92" s="23"/>
      <c r="M92" s="23"/>
      <c r="N92" s="17"/>
      <c r="O92" s="17"/>
      <c r="P92" s="17"/>
      <c r="Q92" s="17"/>
      <c r="R92" s="17"/>
      <c r="S92" s="17"/>
      <c r="T92" s="23"/>
      <c r="U92" s="23"/>
    </row>
    <row r="93" spans="1:21">
      <c r="A93" s="12"/>
      <c r="B93" s="157">
        <f t="shared" ca="1" si="1"/>
        <v>43891</v>
      </c>
      <c r="C93" s="15">
        <v>6205</v>
      </c>
      <c r="D93" s="29"/>
      <c r="E93" s="15">
        <v>15213</v>
      </c>
      <c r="F93" s="29"/>
      <c r="G93" s="175"/>
      <c r="H93" s="175"/>
      <c r="I93" s="175"/>
      <c r="J93" s="173"/>
      <c r="K93" s="23"/>
      <c r="L93" s="23"/>
      <c r="M93" s="23"/>
      <c r="N93" s="17"/>
      <c r="O93" s="17"/>
      <c r="P93" s="17"/>
      <c r="Q93" s="17"/>
      <c r="R93" s="17"/>
      <c r="S93" s="17"/>
      <c r="T93" s="23"/>
      <c r="U93" s="23"/>
    </row>
    <row r="94" spans="1:21">
      <c r="A94" s="12"/>
      <c r="B94" s="157">
        <f t="shared" ca="1" si="1"/>
        <v>43922</v>
      </c>
      <c r="C94" s="15">
        <v>2702</v>
      </c>
      <c r="D94" s="29"/>
      <c r="E94" s="15">
        <v>13411</v>
      </c>
      <c r="F94" s="29"/>
      <c r="G94" s="175"/>
      <c r="H94" s="175"/>
      <c r="I94" s="175"/>
      <c r="J94" s="177"/>
      <c r="K94" s="23"/>
      <c r="L94" s="23"/>
      <c r="M94" s="23"/>
      <c r="N94" s="17"/>
      <c r="O94" s="17"/>
      <c r="P94" s="17"/>
      <c r="Q94" s="17"/>
      <c r="R94" s="17"/>
      <c r="S94" s="17"/>
      <c r="T94" s="23"/>
      <c r="U94" s="23"/>
    </row>
    <row r="95" spans="1:21">
      <c r="A95" s="12"/>
      <c r="B95" s="157">
        <f t="shared" ca="1" si="1"/>
        <v>43952</v>
      </c>
      <c r="C95" s="15">
        <v>2802</v>
      </c>
      <c r="D95" s="29"/>
      <c r="E95" s="15">
        <v>12409</v>
      </c>
      <c r="F95" s="29"/>
      <c r="G95" s="175"/>
      <c r="H95" s="175"/>
      <c r="I95" s="175"/>
      <c r="J95" s="177"/>
      <c r="K95" s="23"/>
      <c r="L95" s="23"/>
      <c r="M95" s="23"/>
      <c r="N95" s="17"/>
      <c r="O95" s="17"/>
      <c r="P95" s="17"/>
      <c r="Q95" s="17"/>
      <c r="R95" s="17"/>
      <c r="S95" s="17"/>
      <c r="T95" s="23"/>
      <c r="U95" s="23"/>
    </row>
    <row r="96" spans="1:21">
      <c r="A96" s="12"/>
      <c r="B96" s="157">
        <f t="shared" ca="1" si="1"/>
        <v>43983</v>
      </c>
      <c r="C96" s="15">
        <v>4103</v>
      </c>
      <c r="D96" s="29"/>
      <c r="E96" s="15">
        <v>11809</v>
      </c>
      <c r="F96" s="29"/>
      <c r="G96" s="175"/>
      <c r="H96" s="175"/>
      <c r="I96" s="175"/>
      <c r="J96" s="177"/>
      <c r="K96" s="23"/>
      <c r="L96" s="23"/>
      <c r="M96" s="23"/>
      <c r="N96" s="17"/>
      <c r="O96" s="17"/>
      <c r="P96" s="17"/>
      <c r="Q96" s="17"/>
      <c r="R96" s="17"/>
      <c r="S96" s="17"/>
      <c r="T96" s="23"/>
      <c r="U96" s="23"/>
    </row>
    <row r="97" spans="1:21">
      <c r="A97" s="12"/>
      <c r="B97" s="157">
        <f t="shared" ca="1" si="1"/>
        <v>44013</v>
      </c>
      <c r="C97" s="15">
        <v>4503</v>
      </c>
      <c r="D97" s="29"/>
      <c r="E97" s="15">
        <v>14511</v>
      </c>
      <c r="F97" s="29"/>
      <c r="G97" s="175"/>
      <c r="H97" s="175"/>
      <c r="I97" s="175"/>
      <c r="J97" s="178"/>
      <c r="K97" s="23"/>
      <c r="L97" s="23"/>
      <c r="M97" s="23"/>
      <c r="N97" s="17"/>
      <c r="O97" s="17"/>
      <c r="P97" s="17"/>
      <c r="Q97" s="17"/>
      <c r="R97" s="17"/>
      <c r="S97" s="17"/>
      <c r="T97" s="23"/>
      <c r="U97" s="23"/>
    </row>
    <row r="98" spans="1:21">
      <c r="A98" s="12"/>
      <c r="B98" s="157">
        <f t="shared" ca="1" si="1"/>
        <v>44044</v>
      </c>
      <c r="C98" s="15">
        <v>4703</v>
      </c>
      <c r="D98" s="29"/>
      <c r="E98" s="15">
        <v>12811</v>
      </c>
      <c r="F98" s="29"/>
      <c r="G98" s="175"/>
      <c r="H98" s="175"/>
      <c r="I98" s="175"/>
      <c r="J98" s="178"/>
      <c r="K98" s="23"/>
      <c r="L98" s="23"/>
      <c r="M98" s="23"/>
      <c r="N98" s="17"/>
      <c r="O98" s="17"/>
      <c r="P98" s="17"/>
      <c r="Q98" s="17"/>
      <c r="R98" s="17"/>
      <c r="S98" s="17"/>
      <c r="T98" s="23"/>
      <c r="U98" s="23"/>
    </row>
    <row r="99" spans="1:21">
      <c r="A99" s="12"/>
      <c r="B99" s="157">
        <f t="shared" ca="1" si="1"/>
        <v>44075</v>
      </c>
      <c r="C99" s="15">
        <v>6005</v>
      </c>
      <c r="D99" s="29"/>
      <c r="E99" s="15">
        <v>12810</v>
      </c>
      <c r="F99" s="29"/>
      <c r="G99" s="175"/>
      <c r="H99" s="175"/>
      <c r="I99" s="175"/>
      <c r="J99" s="178"/>
      <c r="K99" s="23"/>
      <c r="L99" s="23"/>
      <c r="M99" s="23"/>
      <c r="N99" s="17"/>
      <c r="O99" s="17"/>
      <c r="P99" s="17"/>
      <c r="Q99" s="17"/>
      <c r="R99" s="17"/>
      <c r="S99" s="17"/>
      <c r="T99" s="23"/>
      <c r="U99" s="23"/>
    </row>
    <row r="100" spans="1:21">
      <c r="A100" s="12"/>
      <c r="B100" s="157">
        <f t="shared" ca="1" si="1"/>
        <v>44105</v>
      </c>
      <c r="C100" s="15">
        <v>7505</v>
      </c>
      <c r="D100" s="29"/>
      <c r="E100" s="15">
        <v>13309</v>
      </c>
      <c r="F100" s="29"/>
      <c r="G100" s="175"/>
      <c r="H100" s="175"/>
      <c r="I100" s="175"/>
      <c r="J100" s="179"/>
      <c r="K100" s="23"/>
      <c r="L100" s="23"/>
      <c r="M100" s="23"/>
      <c r="N100" s="17"/>
      <c r="O100" s="17"/>
      <c r="P100" s="17"/>
      <c r="Q100" s="17"/>
      <c r="R100" s="17"/>
      <c r="S100" s="17"/>
      <c r="T100" s="23"/>
      <c r="U100" s="23"/>
    </row>
    <row r="101" spans="1:21">
      <c r="A101" s="12"/>
      <c r="B101" s="157">
        <f t="shared" ca="1" si="1"/>
        <v>44136</v>
      </c>
      <c r="C101" s="15">
        <v>7505</v>
      </c>
      <c r="D101" s="29"/>
      <c r="E101" s="15">
        <v>12708</v>
      </c>
      <c r="F101" s="29"/>
      <c r="G101" s="175"/>
      <c r="H101" s="175"/>
      <c r="I101" s="175"/>
      <c r="J101" s="179"/>
      <c r="K101" s="23"/>
      <c r="L101" s="23"/>
      <c r="M101" s="23"/>
      <c r="N101" s="17"/>
      <c r="O101" s="17"/>
      <c r="P101" s="17"/>
      <c r="Q101" s="17"/>
      <c r="R101" s="17"/>
      <c r="S101" s="17"/>
      <c r="T101" s="23"/>
      <c r="U101" s="23"/>
    </row>
    <row r="102" spans="1:21">
      <c r="A102" s="12"/>
      <c r="B102" s="157">
        <f t="shared" ca="1" si="1"/>
        <v>44166</v>
      </c>
      <c r="C102" s="15">
        <v>8305</v>
      </c>
      <c r="D102" s="29"/>
      <c r="E102" s="15">
        <v>11306</v>
      </c>
      <c r="F102" s="29"/>
      <c r="G102" s="175"/>
      <c r="H102" s="175"/>
      <c r="I102" s="175"/>
      <c r="J102" s="179"/>
      <c r="K102" s="23"/>
      <c r="L102" s="23"/>
      <c r="M102" s="23"/>
      <c r="N102" s="17"/>
      <c r="O102" s="17"/>
      <c r="P102" s="17"/>
      <c r="Q102" s="17"/>
      <c r="R102" s="17"/>
      <c r="S102" s="17"/>
      <c r="T102" s="23"/>
      <c r="U102" s="23"/>
    </row>
    <row r="103" spans="1:21">
      <c r="A103" s="12"/>
      <c r="B103" s="157">
        <f t="shared" ca="1" si="1"/>
        <v>44197</v>
      </c>
      <c r="C103" s="15">
        <v>7504</v>
      </c>
      <c r="D103" s="29"/>
      <c r="E103" s="15">
        <v>12908</v>
      </c>
      <c r="F103" s="29"/>
      <c r="G103" s="175"/>
      <c r="H103" s="175"/>
      <c r="I103" s="175"/>
      <c r="J103" s="180"/>
      <c r="K103" s="23"/>
      <c r="L103" s="23"/>
      <c r="M103" s="23"/>
      <c r="N103" s="17"/>
      <c r="O103" s="17"/>
      <c r="P103" s="17"/>
      <c r="Q103" s="17"/>
      <c r="R103" s="17"/>
      <c r="S103" s="17"/>
      <c r="T103" s="23"/>
      <c r="U103" s="23"/>
    </row>
    <row r="104" spans="1:21">
      <c r="A104" s="12"/>
      <c r="B104" s="157">
        <f t="shared" ca="1" si="1"/>
        <v>44228</v>
      </c>
      <c r="C104" s="15">
        <v>9305</v>
      </c>
      <c r="D104" s="29"/>
      <c r="E104" s="15">
        <v>12908</v>
      </c>
      <c r="F104" s="29"/>
      <c r="G104" s="175"/>
      <c r="H104" s="175"/>
      <c r="I104" s="175"/>
      <c r="J104" s="180"/>
      <c r="K104" s="23"/>
      <c r="L104" s="23"/>
      <c r="M104" s="23"/>
      <c r="N104" s="17"/>
      <c r="O104" s="17"/>
      <c r="P104" s="17"/>
      <c r="Q104" s="17"/>
      <c r="R104" s="17"/>
      <c r="S104" s="17"/>
      <c r="T104" s="23"/>
      <c r="U104" s="23"/>
    </row>
    <row r="105" spans="1:21">
      <c r="A105" s="12"/>
      <c r="B105" s="157">
        <f t="shared" ca="1" si="1"/>
        <v>44256</v>
      </c>
      <c r="C105" s="15">
        <v>12744</v>
      </c>
      <c r="D105" s="29"/>
      <c r="E105" s="15">
        <v>14491</v>
      </c>
      <c r="F105" s="29"/>
      <c r="G105" s="175"/>
      <c r="H105" s="175"/>
      <c r="I105" s="175"/>
      <c r="J105" s="182"/>
      <c r="K105" s="23"/>
      <c r="L105" s="23"/>
      <c r="M105" s="23"/>
      <c r="N105" s="17"/>
      <c r="O105" s="17"/>
      <c r="P105" s="17"/>
      <c r="Q105" s="17"/>
      <c r="R105" s="17"/>
      <c r="S105" s="17"/>
      <c r="T105" s="23"/>
      <c r="U105" s="23"/>
    </row>
    <row r="106" spans="1:21">
      <c r="A106" s="12"/>
      <c r="B106" s="157">
        <f t="shared" ca="1" si="1"/>
        <v>44287</v>
      </c>
      <c r="C106" s="15">
        <v>9176</v>
      </c>
      <c r="D106" s="29"/>
      <c r="E106" s="15">
        <v>12739</v>
      </c>
      <c r="F106" s="29"/>
      <c r="G106" s="175"/>
      <c r="H106" s="175"/>
      <c r="I106" s="175"/>
      <c r="J106" s="182"/>
      <c r="K106" s="23"/>
      <c r="L106" s="23"/>
      <c r="M106" s="23"/>
      <c r="N106" s="17"/>
      <c r="O106" s="17"/>
      <c r="P106" s="17"/>
      <c r="Q106" s="17"/>
      <c r="R106" s="17"/>
      <c r="S106" s="17"/>
      <c r="T106" s="23"/>
      <c r="U106" s="23"/>
    </row>
    <row r="107" spans="1:21">
      <c r="A107" s="12"/>
      <c r="B107" s="157">
        <f t="shared" ca="1" si="1"/>
        <v>44317</v>
      </c>
      <c r="C107" s="15">
        <v>8704</v>
      </c>
      <c r="D107" s="29"/>
      <c r="E107" s="15">
        <v>12877</v>
      </c>
      <c r="F107" s="29"/>
      <c r="G107" s="175"/>
      <c r="H107" s="175"/>
      <c r="I107" s="175"/>
      <c r="J107" s="182"/>
      <c r="K107" s="23"/>
      <c r="L107" s="23"/>
      <c r="M107" s="23"/>
      <c r="N107" s="17"/>
      <c r="O107" s="17"/>
      <c r="P107" s="17"/>
      <c r="Q107" s="17"/>
      <c r="R107" s="17"/>
      <c r="S107" s="17"/>
      <c r="T107" s="23"/>
      <c r="U107" s="23"/>
    </row>
    <row r="108" spans="1:21">
      <c r="A108" s="12"/>
      <c r="B108" s="157">
        <f t="shared" ca="1" si="1"/>
        <v>44348</v>
      </c>
      <c r="C108" s="15">
        <v>15780</v>
      </c>
      <c r="D108" s="29"/>
      <c r="E108" s="15">
        <v>14412</v>
      </c>
      <c r="F108" s="29"/>
      <c r="G108" s="175"/>
      <c r="H108" s="175"/>
      <c r="I108" s="175"/>
      <c r="J108" s="183"/>
      <c r="K108" s="23"/>
      <c r="L108" s="23"/>
      <c r="M108" s="23"/>
      <c r="N108" s="17"/>
      <c r="O108" s="17"/>
      <c r="P108" s="17"/>
      <c r="Q108" s="17"/>
      <c r="R108" s="17"/>
      <c r="S108" s="17"/>
      <c r="T108" s="23"/>
      <c r="U108" s="23"/>
    </row>
    <row r="109" spans="1:21">
      <c r="A109" s="12"/>
      <c r="B109" s="157">
        <f t="shared" ca="1" si="1"/>
        <v>44378</v>
      </c>
      <c r="C109" s="15">
        <v>7076</v>
      </c>
      <c r="D109" s="29"/>
      <c r="E109" s="15">
        <v>11958</v>
      </c>
      <c r="F109" s="29"/>
      <c r="G109" s="175"/>
      <c r="H109" s="175"/>
      <c r="I109" s="175"/>
      <c r="J109" s="183"/>
      <c r="K109" s="23"/>
      <c r="L109" s="23"/>
      <c r="M109" s="23"/>
      <c r="N109" s="17"/>
      <c r="O109" s="17"/>
      <c r="P109" s="17"/>
      <c r="Q109" s="17"/>
      <c r="R109" s="17"/>
      <c r="S109" s="17"/>
      <c r="T109" s="23"/>
      <c r="U109" s="23"/>
    </row>
    <row r="110" spans="1:21">
      <c r="A110" s="12"/>
      <c r="B110" s="157">
        <f t="shared" ca="1" si="1"/>
        <v>44409</v>
      </c>
      <c r="C110" s="15">
        <v>8066</v>
      </c>
      <c r="D110" s="29"/>
      <c r="E110" s="15">
        <v>12119</v>
      </c>
      <c r="F110" s="29"/>
      <c r="G110" s="175"/>
      <c r="H110" s="175"/>
      <c r="I110" s="175"/>
      <c r="J110" s="183"/>
      <c r="K110" s="23"/>
      <c r="L110" s="23"/>
      <c r="M110" s="23"/>
      <c r="N110" s="17"/>
      <c r="O110" s="17"/>
      <c r="P110" s="17"/>
      <c r="Q110" s="17"/>
      <c r="R110" s="17"/>
      <c r="S110" s="17"/>
      <c r="T110" s="23"/>
      <c r="U110" s="23"/>
    </row>
    <row r="111" spans="1:21">
      <c r="A111" s="12"/>
      <c r="B111" s="157">
        <f t="shared" ca="1" si="1"/>
        <v>44440</v>
      </c>
      <c r="C111" s="15">
        <v>13703</v>
      </c>
      <c r="D111" s="29"/>
      <c r="E111" s="15">
        <v>13249</v>
      </c>
      <c r="F111" s="29"/>
      <c r="G111" s="175"/>
      <c r="H111" s="175"/>
      <c r="I111" s="175"/>
      <c r="J111" s="180"/>
      <c r="K111" s="23"/>
      <c r="L111" s="23"/>
      <c r="M111" s="23"/>
      <c r="N111" s="17"/>
      <c r="O111" s="17"/>
      <c r="P111" s="17"/>
      <c r="Q111" s="17"/>
      <c r="R111" s="17"/>
      <c r="S111" s="17"/>
      <c r="T111" s="23"/>
      <c r="U111" s="23"/>
    </row>
    <row r="112" spans="1:21">
      <c r="A112" s="12"/>
      <c r="B112" s="157">
        <f t="shared" ca="1" si="1"/>
        <v>44470</v>
      </c>
      <c r="C112" s="15">
        <v>6583</v>
      </c>
      <c r="D112" s="29"/>
      <c r="E112" s="15">
        <v>13018</v>
      </c>
      <c r="F112" s="29"/>
      <c r="G112" s="175"/>
      <c r="H112" s="175"/>
      <c r="I112" s="175"/>
      <c r="J112" s="181"/>
      <c r="K112" s="23"/>
      <c r="L112" s="23"/>
      <c r="M112" s="23"/>
      <c r="N112" s="17"/>
      <c r="O112" s="17"/>
      <c r="P112" s="17"/>
      <c r="Q112" s="17"/>
      <c r="R112" s="17"/>
      <c r="S112" s="17"/>
      <c r="T112" s="23"/>
      <c r="U112" s="23"/>
    </row>
    <row r="113" spans="1:21">
      <c r="A113" s="12"/>
      <c r="B113" s="157">
        <f t="shared" ca="1" si="1"/>
        <v>44501</v>
      </c>
      <c r="C113" s="15">
        <v>7786</v>
      </c>
      <c r="D113" s="29"/>
      <c r="E113" s="15">
        <v>15280</v>
      </c>
      <c r="F113" s="29"/>
      <c r="G113" s="175"/>
      <c r="H113" s="175"/>
      <c r="I113" s="175"/>
      <c r="J113" s="181"/>
      <c r="K113" s="23"/>
      <c r="L113" s="23"/>
      <c r="M113" s="23"/>
      <c r="N113" s="17"/>
      <c r="O113" s="17"/>
      <c r="P113" s="17"/>
      <c r="Q113" s="17"/>
      <c r="R113" s="17"/>
      <c r="S113" s="17"/>
      <c r="T113" s="23"/>
      <c r="U113" s="23"/>
    </row>
    <row r="114" spans="1:21">
      <c r="A114" s="12"/>
      <c r="B114" s="157">
        <f t="shared" ca="1" si="1"/>
        <v>44531</v>
      </c>
      <c r="C114" s="15">
        <v>8355</v>
      </c>
      <c r="D114" s="29"/>
      <c r="E114" s="15">
        <v>12877</v>
      </c>
      <c r="F114" s="29"/>
      <c r="G114" s="175"/>
      <c r="H114" s="175"/>
      <c r="I114" s="175"/>
      <c r="J114" s="181"/>
      <c r="K114" s="23"/>
      <c r="L114" s="23"/>
      <c r="M114" s="23"/>
      <c r="N114" s="17"/>
      <c r="O114" s="17"/>
      <c r="P114" s="17"/>
      <c r="Q114" s="17"/>
      <c r="R114" s="17"/>
      <c r="S114" s="17"/>
      <c r="T114" s="23"/>
      <c r="U114" s="23"/>
    </row>
    <row r="115" spans="1:21">
      <c r="A115" s="12"/>
      <c r="B115" s="157">
        <f t="shared" ca="1" si="1"/>
        <v>44562</v>
      </c>
      <c r="C115" s="15">
        <v>7490</v>
      </c>
      <c r="D115" s="29"/>
      <c r="E115" s="15">
        <v>15011</v>
      </c>
      <c r="F115" s="29"/>
      <c r="G115" s="175"/>
      <c r="H115" s="175"/>
      <c r="I115" s="175"/>
      <c r="J115" s="186"/>
      <c r="K115" s="23"/>
      <c r="L115" s="23"/>
      <c r="M115" s="23"/>
      <c r="N115" s="17"/>
      <c r="O115" s="17"/>
      <c r="P115" s="17"/>
      <c r="Q115" s="17"/>
      <c r="R115" s="17"/>
      <c r="S115" s="17"/>
      <c r="T115" s="23"/>
      <c r="U115" s="23"/>
    </row>
    <row r="116" spans="1:21">
      <c r="A116" s="12"/>
      <c r="B116" s="157">
        <f t="shared" ca="1" si="1"/>
        <v>44593</v>
      </c>
      <c r="C116" s="15">
        <v>8390</v>
      </c>
      <c r="D116" s="29"/>
      <c r="E116" s="15">
        <v>17631</v>
      </c>
      <c r="F116" s="29"/>
      <c r="G116" s="175"/>
      <c r="H116" s="175"/>
      <c r="I116" s="175"/>
      <c r="J116" s="186"/>
      <c r="K116" s="23"/>
      <c r="L116" s="23"/>
      <c r="M116" s="23"/>
      <c r="N116" s="17"/>
      <c r="O116" s="17"/>
      <c r="P116" s="17"/>
      <c r="Q116" s="17"/>
      <c r="R116" s="17"/>
      <c r="S116" s="17"/>
      <c r="T116" s="23"/>
      <c r="U116" s="23"/>
    </row>
    <row r="117" spans="1:21">
      <c r="A117" s="12"/>
      <c r="B117" s="157">
        <f t="shared" ca="1" si="1"/>
        <v>44621</v>
      </c>
      <c r="C117" s="15">
        <v>10021</v>
      </c>
      <c r="D117" s="29"/>
      <c r="E117" s="15">
        <v>18075</v>
      </c>
      <c r="F117" s="29"/>
      <c r="G117" s="175"/>
      <c r="H117" s="175"/>
      <c r="I117" s="175"/>
      <c r="J117" s="186"/>
      <c r="K117" s="23"/>
      <c r="L117" s="23"/>
      <c r="M117" s="23"/>
      <c r="N117" s="17"/>
      <c r="O117" s="17"/>
      <c r="P117" s="17"/>
      <c r="Q117" s="17"/>
      <c r="R117" s="17"/>
      <c r="S117" s="17"/>
      <c r="T117" s="23"/>
      <c r="U117" s="23"/>
    </row>
    <row r="118" spans="1:21">
      <c r="A118" s="12"/>
      <c r="B118" s="157">
        <f t="shared" ca="1" si="1"/>
        <v>44652</v>
      </c>
      <c r="C118" s="15">
        <v>8229</v>
      </c>
      <c r="D118" s="29"/>
      <c r="E118" s="15">
        <v>16580</v>
      </c>
      <c r="F118" s="29"/>
      <c r="G118" s="175"/>
      <c r="H118" s="175"/>
      <c r="I118" s="175"/>
      <c r="J118" s="190"/>
      <c r="K118" s="23"/>
      <c r="L118" s="23"/>
      <c r="M118" s="23"/>
      <c r="N118" s="17"/>
      <c r="O118" s="17"/>
      <c r="P118" s="17"/>
      <c r="Q118" s="17"/>
      <c r="R118" s="17"/>
      <c r="S118" s="17"/>
      <c r="T118" s="23"/>
      <c r="U118" s="23"/>
    </row>
    <row r="119" spans="1:21">
      <c r="A119" s="12"/>
      <c r="B119" s="157">
        <f t="shared" ca="1" si="1"/>
        <v>44682</v>
      </c>
      <c r="C119" s="15">
        <v>8848</v>
      </c>
      <c r="D119" s="29"/>
      <c r="E119" s="15">
        <v>19419</v>
      </c>
      <c r="F119" s="29"/>
      <c r="G119" s="175"/>
      <c r="H119" s="175"/>
      <c r="I119" s="175"/>
      <c r="J119" s="190"/>
      <c r="K119" s="23"/>
      <c r="L119" s="23"/>
      <c r="M119" s="23"/>
      <c r="N119" s="17"/>
      <c r="O119" s="17"/>
      <c r="P119" s="17"/>
      <c r="Q119" s="17"/>
      <c r="R119" s="17"/>
      <c r="S119" s="17"/>
      <c r="T119" s="23"/>
      <c r="U119" s="23"/>
    </row>
    <row r="120" spans="1:21">
      <c r="A120" s="12"/>
      <c r="B120" s="157">
        <f t="shared" ca="1" si="1"/>
        <v>44713</v>
      </c>
      <c r="C120" s="15">
        <v>8860</v>
      </c>
      <c r="D120" s="29"/>
      <c r="E120" s="15">
        <v>16274</v>
      </c>
      <c r="F120" s="29"/>
      <c r="G120" s="175"/>
      <c r="H120" s="175"/>
      <c r="I120" s="175"/>
      <c r="J120" s="190"/>
      <c r="K120" s="23"/>
      <c r="L120" s="23"/>
      <c r="M120" s="23"/>
      <c r="N120" s="17"/>
      <c r="O120" s="17"/>
      <c r="P120" s="17"/>
      <c r="Q120" s="17"/>
      <c r="R120" s="17"/>
      <c r="S120" s="17"/>
      <c r="T120" s="23"/>
      <c r="U120" s="23"/>
    </row>
    <row r="121" spans="1:21">
      <c r="A121" s="12"/>
      <c r="B121" s="157">
        <f t="shared" ca="1" si="1"/>
        <v>44743</v>
      </c>
      <c r="C121" s="15">
        <v>8876</v>
      </c>
      <c r="D121" s="29"/>
      <c r="E121" s="15">
        <v>16773</v>
      </c>
      <c r="F121" s="29"/>
      <c r="G121" s="175"/>
      <c r="H121" s="175"/>
      <c r="I121" s="175"/>
      <c r="J121" s="190"/>
      <c r="K121" s="23"/>
      <c r="L121" s="23"/>
      <c r="M121" s="23"/>
      <c r="N121" s="17"/>
      <c r="O121" s="17"/>
      <c r="P121" s="17"/>
      <c r="Q121" s="17"/>
      <c r="R121" s="17"/>
      <c r="S121" s="17"/>
      <c r="T121" s="23"/>
      <c r="U121" s="23"/>
    </row>
    <row r="122" spans="1:21">
      <c r="A122" s="12"/>
      <c r="B122" s="157">
        <f t="shared" ca="1" si="1"/>
        <v>44774</v>
      </c>
      <c r="C122" s="15">
        <v>9462</v>
      </c>
      <c r="D122" s="29"/>
      <c r="E122" s="15">
        <v>17519</v>
      </c>
      <c r="F122" s="29"/>
      <c r="G122" s="175"/>
      <c r="H122" s="175"/>
      <c r="I122" s="175"/>
      <c r="J122" s="190"/>
      <c r="K122" s="23"/>
      <c r="L122" s="23"/>
      <c r="M122" s="23"/>
      <c r="N122" s="17"/>
      <c r="O122" s="17"/>
      <c r="P122" s="17"/>
      <c r="Q122" s="17"/>
      <c r="R122" s="17"/>
      <c r="S122" s="17"/>
      <c r="T122" s="23"/>
      <c r="U122" s="23"/>
    </row>
    <row r="123" spans="1:21">
      <c r="A123" s="12"/>
      <c r="B123" s="157">
        <f t="shared" ca="1" si="1"/>
        <v>44805</v>
      </c>
      <c r="C123" s="15">
        <v>9457</v>
      </c>
      <c r="D123" s="29"/>
      <c r="E123" s="15">
        <v>17099</v>
      </c>
      <c r="F123" s="29"/>
      <c r="G123" s="175"/>
      <c r="H123" s="175"/>
      <c r="I123" s="175"/>
      <c r="J123" s="190"/>
      <c r="K123" s="23"/>
      <c r="L123" s="23"/>
      <c r="M123" s="23"/>
      <c r="N123" s="17"/>
      <c r="O123" s="17"/>
      <c r="P123" s="17"/>
      <c r="Q123" s="17"/>
      <c r="R123" s="17"/>
      <c r="S123" s="17"/>
      <c r="T123" s="23"/>
      <c r="U123" s="23"/>
    </row>
    <row r="124" spans="1:21">
      <c r="A124" s="12"/>
      <c r="B124" s="35"/>
      <c r="C124" s="35"/>
      <c r="D124" s="37"/>
      <c r="E124" s="37"/>
      <c r="F124" s="29"/>
      <c r="K124" s="23"/>
      <c r="L124" s="23"/>
      <c r="M124" s="23"/>
      <c r="N124" s="17"/>
      <c r="O124" s="17"/>
      <c r="P124" s="17"/>
      <c r="Q124" s="17"/>
      <c r="R124" s="17"/>
      <c r="S124" s="17"/>
      <c r="T124" s="23"/>
      <c r="U124" s="23"/>
    </row>
    <row r="125" spans="1:21">
      <c r="A125" s="12"/>
      <c r="B125" s="157"/>
      <c r="C125" s="46"/>
      <c r="D125" s="29"/>
      <c r="E125" s="29"/>
      <c r="F125" s="29"/>
      <c r="K125" s="23"/>
      <c r="L125" s="23"/>
      <c r="M125" s="23"/>
      <c r="N125" s="17"/>
      <c r="O125" s="17"/>
      <c r="P125" s="17"/>
      <c r="Q125" s="17"/>
      <c r="R125" s="17"/>
      <c r="S125" s="17"/>
      <c r="T125" s="23"/>
      <c r="U125" s="23"/>
    </row>
    <row r="126" spans="1:21" ht="15.75">
      <c r="A126" s="204" t="s">
        <v>83</v>
      </c>
      <c r="B126" s="205"/>
      <c r="C126" s="46"/>
      <c r="D126" s="29"/>
      <c r="E126" s="29"/>
      <c r="F126" s="29"/>
      <c r="K126" s="23"/>
      <c r="L126" s="23"/>
      <c r="M126" s="23"/>
      <c r="N126" s="17"/>
      <c r="O126" s="17"/>
      <c r="P126" s="17"/>
      <c r="Q126" s="17"/>
      <c r="R126" s="17"/>
      <c r="S126" s="17"/>
      <c r="T126" s="23"/>
      <c r="U126" s="23"/>
    </row>
    <row r="127" spans="1:21" ht="15">
      <c r="A127" s="167">
        <v>1</v>
      </c>
      <c r="B127" s="168" t="s">
        <v>96</v>
      </c>
      <c r="C127" s="46"/>
      <c r="D127" s="29"/>
      <c r="E127" s="29"/>
      <c r="F127" s="29"/>
      <c r="K127" s="23"/>
      <c r="L127" s="23"/>
      <c r="M127" s="23"/>
      <c r="N127" s="17"/>
      <c r="O127" s="17"/>
      <c r="P127" s="17"/>
      <c r="Q127" s="17"/>
      <c r="R127" s="17"/>
      <c r="S127" s="17"/>
      <c r="T127" s="23"/>
      <c r="U127" s="23"/>
    </row>
    <row r="128" spans="1:21" ht="15">
      <c r="A128" s="167"/>
      <c r="B128" s="168"/>
      <c r="C128" s="46"/>
      <c r="D128" s="29"/>
      <c r="E128" s="29"/>
      <c r="F128" s="29"/>
      <c r="K128" s="23"/>
      <c r="L128" s="23"/>
      <c r="M128" s="23"/>
      <c r="N128" s="17"/>
      <c r="O128" s="17"/>
      <c r="P128" s="17"/>
      <c r="Q128" s="17"/>
      <c r="R128" s="17"/>
      <c r="S128" s="17"/>
      <c r="T128" s="23"/>
      <c r="U128" s="23"/>
    </row>
    <row r="129" spans="1:21">
      <c r="A129" s="12"/>
      <c r="B129" s="157"/>
      <c r="C129" s="46"/>
      <c r="D129" s="29"/>
      <c r="E129" s="29"/>
      <c r="F129" s="29"/>
      <c r="K129" s="23"/>
      <c r="L129" s="23"/>
      <c r="M129" s="23"/>
      <c r="N129" s="17"/>
      <c r="O129" s="17"/>
      <c r="P129" s="17"/>
      <c r="Q129" s="17"/>
      <c r="R129" s="17"/>
      <c r="S129" s="17"/>
      <c r="T129" s="23"/>
      <c r="U129" s="23"/>
    </row>
    <row r="130" spans="1:21">
      <c r="A130" s="12"/>
      <c r="B130" s="157"/>
      <c r="C130" s="46"/>
      <c r="D130" s="29"/>
      <c r="E130" s="29"/>
      <c r="F130" s="29"/>
      <c r="K130" s="23"/>
      <c r="L130" s="23"/>
      <c r="M130" s="23"/>
      <c r="N130" s="17"/>
      <c r="O130" s="17"/>
      <c r="P130" s="17"/>
      <c r="Q130" s="17"/>
      <c r="R130" s="17"/>
      <c r="S130" s="17"/>
      <c r="T130" s="23"/>
      <c r="U130" s="23"/>
    </row>
    <row r="131" spans="1:21">
      <c r="A131" s="12"/>
      <c r="B131" s="157"/>
      <c r="C131" s="46"/>
      <c r="D131" s="29"/>
      <c r="E131" s="29"/>
      <c r="F131" s="29"/>
      <c r="K131" s="23"/>
      <c r="L131" s="23"/>
      <c r="M131" s="23"/>
      <c r="N131" s="17"/>
      <c r="O131" s="17"/>
      <c r="P131" s="17"/>
      <c r="Q131" s="17"/>
      <c r="R131" s="17"/>
      <c r="S131" s="17"/>
      <c r="T131" s="23"/>
      <c r="U131" s="23"/>
    </row>
    <row r="132" spans="1:21">
      <c r="A132" s="12"/>
      <c r="B132" s="157"/>
      <c r="C132" s="46"/>
      <c r="D132" s="29"/>
      <c r="E132" s="29"/>
      <c r="F132" s="29"/>
      <c r="K132" s="23"/>
      <c r="L132" s="23"/>
      <c r="M132" s="23"/>
      <c r="N132" s="17"/>
      <c r="O132" s="17"/>
      <c r="P132" s="17"/>
      <c r="Q132" s="17"/>
      <c r="R132" s="17"/>
      <c r="S132" s="17"/>
      <c r="T132" s="23"/>
      <c r="U132" s="23"/>
    </row>
    <row r="133" spans="1:21">
      <c r="A133" s="12"/>
      <c r="B133" s="157"/>
      <c r="C133" s="46"/>
      <c r="D133" s="29"/>
      <c r="E133" s="29"/>
      <c r="F133" s="29"/>
      <c r="K133" s="23"/>
      <c r="L133" s="23"/>
      <c r="M133" s="23"/>
      <c r="N133" s="17"/>
      <c r="O133" s="17"/>
      <c r="P133" s="17"/>
      <c r="Q133" s="17"/>
      <c r="R133" s="17"/>
      <c r="S133" s="17"/>
      <c r="T133" s="23"/>
      <c r="U133" s="23"/>
    </row>
    <row r="134" spans="1:21">
      <c r="A134" s="12"/>
      <c r="B134" s="157"/>
      <c r="C134" s="46"/>
      <c r="D134" s="29"/>
      <c r="E134" s="29"/>
      <c r="F134" s="29"/>
      <c r="K134" s="23"/>
      <c r="L134" s="23"/>
      <c r="M134" s="23"/>
      <c r="N134" s="17"/>
      <c r="O134" s="17"/>
      <c r="P134" s="17"/>
      <c r="Q134" s="17"/>
      <c r="R134" s="17"/>
      <c r="S134" s="17"/>
      <c r="T134" s="23"/>
      <c r="U134" s="23"/>
    </row>
    <row r="135" spans="1:21">
      <c r="A135" s="12"/>
      <c r="B135" s="157"/>
      <c r="C135" s="46"/>
      <c r="D135" s="29"/>
      <c r="E135" s="29"/>
      <c r="F135" s="29"/>
      <c r="K135" s="23"/>
      <c r="L135" s="23"/>
      <c r="M135" s="23"/>
      <c r="N135" s="17"/>
      <c r="O135" s="17"/>
      <c r="P135" s="17"/>
      <c r="Q135" s="17"/>
      <c r="R135" s="17"/>
      <c r="S135" s="17"/>
      <c r="T135" s="23"/>
      <c r="U135" s="23"/>
    </row>
    <row r="136" spans="1:21">
      <c r="A136" s="12"/>
      <c r="B136" s="157"/>
      <c r="C136" s="46"/>
      <c r="D136" s="29"/>
      <c r="E136" s="29"/>
      <c r="F136" s="29"/>
      <c r="K136" s="23"/>
      <c r="L136" s="23"/>
      <c r="M136" s="23"/>
      <c r="N136" s="17"/>
      <c r="O136" s="17"/>
      <c r="P136" s="17"/>
      <c r="Q136" s="17"/>
      <c r="R136" s="17"/>
      <c r="S136" s="17"/>
      <c r="T136" s="23"/>
      <c r="U136" s="23"/>
    </row>
    <row r="137" spans="1:21">
      <c r="A137" s="12"/>
      <c r="B137" s="157"/>
      <c r="C137" s="46"/>
      <c r="D137" s="29"/>
      <c r="E137" s="29"/>
      <c r="F137" s="29"/>
      <c r="K137" s="23"/>
      <c r="L137" s="23"/>
      <c r="M137" s="23"/>
      <c r="N137" s="17"/>
      <c r="O137" s="17"/>
      <c r="P137" s="17"/>
      <c r="Q137" s="17"/>
      <c r="R137" s="17"/>
      <c r="S137" s="17"/>
      <c r="T137" s="23"/>
      <c r="U137" s="23"/>
    </row>
    <row r="138" spans="1:21">
      <c r="A138" s="12"/>
      <c r="B138" s="157"/>
      <c r="C138" s="46"/>
      <c r="D138" s="29"/>
      <c r="E138" s="29"/>
      <c r="F138" s="29"/>
      <c r="K138" s="23"/>
      <c r="L138" s="23"/>
      <c r="M138" s="23"/>
      <c r="N138" s="17"/>
      <c r="O138" s="17"/>
      <c r="P138" s="17"/>
      <c r="Q138" s="17"/>
      <c r="R138" s="17"/>
      <c r="S138" s="17"/>
      <c r="T138" s="23"/>
      <c r="U138" s="23"/>
    </row>
    <row r="139" spans="1:21">
      <c r="A139" s="12"/>
      <c r="B139" s="157"/>
      <c r="C139" s="46"/>
      <c r="D139" s="29"/>
      <c r="E139" s="29"/>
      <c r="F139" s="29"/>
      <c r="K139" s="23"/>
      <c r="L139" s="23"/>
      <c r="M139" s="23"/>
      <c r="N139" s="17"/>
      <c r="O139" s="17"/>
      <c r="P139" s="17"/>
      <c r="Q139" s="17"/>
      <c r="R139" s="17"/>
      <c r="S139" s="17"/>
      <c r="T139" s="23"/>
      <c r="U139" s="23"/>
    </row>
    <row r="140" spans="1:21">
      <c r="A140" s="12"/>
      <c r="B140" s="157"/>
      <c r="C140" s="46"/>
      <c r="D140" s="29"/>
      <c r="E140" s="29"/>
      <c r="F140" s="29"/>
      <c r="K140" s="23"/>
      <c r="L140" s="23"/>
      <c r="M140" s="23"/>
      <c r="N140" s="17"/>
      <c r="O140" s="17"/>
      <c r="P140" s="17"/>
      <c r="Q140" s="17"/>
      <c r="R140" s="17"/>
      <c r="S140" s="17"/>
      <c r="T140" s="23"/>
      <c r="U140" s="23"/>
    </row>
    <row r="141" spans="1:21">
      <c r="A141" s="12"/>
      <c r="B141" s="157"/>
      <c r="C141" s="46"/>
      <c r="D141" s="29"/>
      <c r="E141" s="29"/>
      <c r="F141" s="29"/>
      <c r="K141" s="23"/>
      <c r="L141" s="23"/>
      <c r="M141" s="23"/>
      <c r="N141" s="17"/>
      <c r="O141" s="17"/>
      <c r="P141" s="17"/>
      <c r="Q141" s="17"/>
      <c r="R141" s="17"/>
      <c r="S141" s="17"/>
      <c r="T141" s="23"/>
      <c r="U141" s="23"/>
    </row>
    <row r="142" spans="1:21">
      <c r="A142" s="12"/>
      <c r="B142" s="157"/>
      <c r="C142" s="46"/>
      <c r="D142" s="29"/>
      <c r="E142" s="29"/>
      <c r="F142" s="29"/>
      <c r="K142" s="23"/>
      <c r="L142" s="23"/>
      <c r="M142" s="23"/>
      <c r="N142" s="17"/>
      <c r="O142" s="17"/>
      <c r="P142" s="17"/>
      <c r="Q142" s="17"/>
      <c r="R142" s="17"/>
      <c r="S142" s="17"/>
      <c r="T142" s="23"/>
      <c r="U142" s="23"/>
    </row>
    <row r="143" spans="1:21">
      <c r="A143" s="12"/>
      <c r="B143" s="157"/>
      <c r="C143" s="46"/>
      <c r="D143" s="29"/>
      <c r="E143" s="29"/>
      <c r="F143" s="29"/>
      <c r="K143" s="23"/>
      <c r="L143" s="23"/>
      <c r="M143" s="23"/>
      <c r="N143" s="17"/>
      <c r="O143" s="17"/>
      <c r="P143" s="17"/>
      <c r="Q143" s="17"/>
      <c r="R143" s="17"/>
      <c r="S143" s="17"/>
      <c r="T143" s="23"/>
      <c r="U143" s="23"/>
    </row>
    <row r="144" spans="1:21">
      <c r="A144" s="12"/>
      <c r="B144" s="157"/>
      <c r="C144" s="46"/>
      <c r="D144" s="29"/>
      <c r="E144" s="29"/>
      <c r="F144" s="29"/>
      <c r="K144" s="23"/>
      <c r="L144" s="23"/>
      <c r="M144" s="23"/>
      <c r="N144" s="17"/>
      <c r="O144" s="17"/>
      <c r="P144" s="17"/>
      <c r="Q144" s="17"/>
      <c r="R144" s="17"/>
      <c r="S144" s="17"/>
      <c r="T144" s="23"/>
      <c r="U144" s="23"/>
    </row>
    <row r="145" spans="1:21">
      <c r="A145" s="12"/>
      <c r="B145" s="157"/>
      <c r="C145" s="46"/>
      <c r="D145" s="29"/>
      <c r="E145" s="29"/>
      <c r="F145" s="29"/>
      <c r="K145" s="23"/>
      <c r="L145" s="23"/>
      <c r="M145" s="23"/>
      <c r="N145" s="17"/>
      <c r="O145" s="17"/>
      <c r="P145" s="17"/>
      <c r="Q145" s="17"/>
      <c r="R145" s="17"/>
      <c r="S145" s="17"/>
      <c r="T145" s="23"/>
      <c r="U145" s="23"/>
    </row>
    <row r="146" spans="1:21">
      <c r="A146" s="12"/>
      <c r="B146" s="157"/>
      <c r="C146" s="46"/>
      <c r="D146" s="29"/>
      <c r="E146" s="29"/>
      <c r="F146" s="29"/>
      <c r="K146" s="23"/>
      <c r="L146" s="23"/>
      <c r="M146" s="23"/>
      <c r="N146" s="17"/>
      <c r="O146" s="17"/>
      <c r="P146" s="17"/>
      <c r="Q146" s="17"/>
      <c r="R146" s="17"/>
      <c r="S146" s="17"/>
      <c r="T146" s="23"/>
      <c r="U146" s="23"/>
    </row>
    <row r="147" spans="1:21">
      <c r="A147" s="12"/>
      <c r="B147" s="157"/>
      <c r="C147" s="46"/>
      <c r="D147" s="29"/>
      <c r="E147" s="29"/>
      <c r="F147" s="29"/>
      <c r="K147" s="23"/>
      <c r="L147" s="23"/>
      <c r="M147" s="23"/>
      <c r="N147" s="17"/>
      <c r="O147" s="17"/>
      <c r="P147" s="17"/>
      <c r="Q147" s="17"/>
      <c r="R147" s="17"/>
      <c r="S147" s="17"/>
      <c r="T147" s="23"/>
      <c r="U147" s="23"/>
    </row>
    <row r="148" spans="1:21">
      <c r="A148" s="12"/>
      <c r="B148" s="157"/>
      <c r="C148" s="46"/>
      <c r="D148" s="29"/>
      <c r="E148" s="29"/>
      <c r="F148" s="29"/>
      <c r="K148" s="23"/>
      <c r="L148" s="23"/>
      <c r="M148" s="23"/>
      <c r="N148" s="17"/>
      <c r="O148" s="17"/>
      <c r="P148" s="17"/>
      <c r="Q148" s="17"/>
      <c r="R148" s="17"/>
      <c r="S148" s="17"/>
      <c r="T148" s="23"/>
      <c r="U148" s="23"/>
    </row>
    <row r="149" spans="1:21">
      <c r="A149" s="12"/>
      <c r="B149" s="157"/>
      <c r="C149" s="46"/>
      <c r="D149" s="29"/>
      <c r="E149" s="29"/>
      <c r="F149" s="29"/>
      <c r="K149" s="23"/>
      <c r="L149" s="23"/>
      <c r="M149" s="23"/>
      <c r="N149" s="17"/>
      <c r="O149" s="17"/>
      <c r="P149" s="17"/>
      <c r="Q149" s="17"/>
      <c r="R149" s="17"/>
      <c r="S149" s="17"/>
      <c r="T149" s="23"/>
      <c r="U149" s="23"/>
    </row>
    <row r="150" spans="1:21">
      <c r="A150" s="12"/>
      <c r="B150" s="157"/>
      <c r="C150" s="46"/>
      <c r="D150" s="29"/>
      <c r="E150" s="29"/>
      <c r="F150" s="29"/>
      <c r="K150" s="23"/>
      <c r="L150" s="23"/>
      <c r="M150" s="23"/>
      <c r="N150" s="17"/>
      <c r="O150" s="17"/>
      <c r="P150" s="17"/>
      <c r="Q150" s="17"/>
      <c r="R150" s="17"/>
      <c r="S150" s="17"/>
      <c r="T150" s="23"/>
      <c r="U150" s="23"/>
    </row>
    <row r="151" spans="1:21">
      <c r="A151" s="12"/>
      <c r="B151" s="157"/>
      <c r="C151" s="46"/>
      <c r="D151" s="29"/>
      <c r="E151" s="29"/>
      <c r="F151" s="29"/>
      <c r="K151" s="23"/>
      <c r="L151" s="23"/>
      <c r="M151" s="23"/>
      <c r="N151" s="17"/>
      <c r="O151" s="17"/>
      <c r="P151" s="17"/>
      <c r="Q151" s="17"/>
      <c r="R151" s="17"/>
      <c r="S151" s="17"/>
      <c r="T151" s="23"/>
      <c r="U151" s="23"/>
    </row>
    <row r="152" spans="1:21">
      <c r="A152" s="12"/>
      <c r="B152" s="157"/>
      <c r="C152" s="46"/>
      <c r="D152" s="29"/>
      <c r="E152" s="29"/>
      <c r="F152" s="29"/>
      <c r="K152" s="23"/>
      <c r="L152" s="23"/>
      <c r="M152" s="23"/>
      <c r="N152" s="17"/>
      <c r="O152" s="17"/>
      <c r="P152" s="17"/>
      <c r="Q152" s="17"/>
      <c r="R152" s="17"/>
      <c r="S152" s="17"/>
      <c r="T152" s="23"/>
      <c r="U152" s="23"/>
    </row>
    <row r="153" spans="1:21">
      <c r="A153" s="12"/>
      <c r="B153" s="157"/>
      <c r="C153" s="46"/>
      <c r="D153" s="29"/>
      <c r="E153" s="29"/>
      <c r="F153" s="29"/>
      <c r="K153" s="23"/>
      <c r="L153" s="23"/>
      <c r="M153" s="23"/>
      <c r="N153" s="17"/>
      <c r="O153" s="17"/>
      <c r="P153" s="17"/>
      <c r="Q153" s="17"/>
      <c r="R153" s="17"/>
      <c r="S153" s="17"/>
      <c r="T153" s="23"/>
      <c r="U153" s="23"/>
    </row>
    <row r="154" spans="1:21">
      <c r="A154" s="12"/>
      <c r="B154" s="157"/>
      <c r="C154" s="46"/>
      <c r="D154" s="29"/>
      <c r="E154" s="29"/>
      <c r="F154" s="29"/>
      <c r="K154" s="23"/>
      <c r="L154" s="23"/>
      <c r="M154" s="23"/>
      <c r="N154" s="17"/>
      <c r="O154" s="17"/>
      <c r="P154" s="17"/>
      <c r="Q154" s="17"/>
      <c r="R154" s="17"/>
      <c r="S154" s="17"/>
      <c r="T154" s="23"/>
      <c r="U154" s="23"/>
    </row>
    <row r="155" spans="1:21">
      <c r="A155" s="12"/>
      <c r="B155" s="157"/>
      <c r="C155" s="46"/>
      <c r="D155" s="29"/>
      <c r="E155" s="29"/>
      <c r="F155" s="29"/>
      <c r="K155" s="23"/>
      <c r="L155" s="23"/>
      <c r="M155" s="23"/>
      <c r="N155" s="17"/>
      <c r="O155" s="17"/>
      <c r="P155" s="17"/>
      <c r="Q155" s="17"/>
      <c r="R155" s="17"/>
      <c r="S155" s="17"/>
      <c r="T155" s="23"/>
      <c r="U155" s="23"/>
    </row>
    <row r="156" spans="1:21">
      <c r="A156" s="12"/>
      <c r="B156" s="157"/>
      <c r="C156" s="46"/>
      <c r="D156" s="29"/>
      <c r="E156" s="29"/>
      <c r="F156" s="29"/>
      <c r="K156" s="23"/>
      <c r="L156" s="23"/>
      <c r="M156" s="23"/>
      <c r="N156" s="17"/>
      <c r="O156" s="17"/>
      <c r="P156" s="17"/>
      <c r="Q156" s="17"/>
      <c r="R156" s="17"/>
      <c r="S156" s="17"/>
      <c r="T156" s="23"/>
      <c r="U156" s="23"/>
    </row>
    <row r="157" spans="1:21">
      <c r="A157" s="12"/>
      <c r="B157" s="157"/>
      <c r="C157" s="46"/>
      <c r="D157" s="29"/>
      <c r="E157" s="29"/>
      <c r="F157" s="29"/>
      <c r="K157" s="23"/>
      <c r="L157" s="23"/>
      <c r="M157" s="23"/>
      <c r="N157" s="17"/>
      <c r="O157" s="17"/>
      <c r="P157" s="17"/>
      <c r="Q157" s="17"/>
      <c r="R157" s="17"/>
      <c r="S157" s="17"/>
      <c r="T157" s="23"/>
      <c r="U157" s="23"/>
    </row>
    <row r="158" spans="1:21">
      <c r="A158" s="12"/>
      <c r="B158" s="157"/>
      <c r="C158" s="46"/>
      <c r="D158" s="29"/>
      <c r="E158" s="29"/>
      <c r="F158" s="29"/>
      <c r="K158" s="23"/>
      <c r="L158" s="23"/>
      <c r="M158" s="23"/>
      <c r="N158" s="17"/>
      <c r="O158" s="17"/>
      <c r="P158" s="17"/>
      <c r="Q158" s="17"/>
      <c r="R158" s="17"/>
      <c r="S158" s="17"/>
      <c r="T158" s="23"/>
      <c r="U158" s="23"/>
    </row>
    <row r="159" spans="1:21">
      <c r="A159" s="12"/>
      <c r="B159" s="157"/>
      <c r="C159" s="46"/>
      <c r="D159" s="29"/>
      <c r="E159" s="29"/>
      <c r="F159" s="29"/>
      <c r="K159" s="23"/>
      <c r="L159" s="23"/>
      <c r="M159" s="23"/>
      <c r="N159" s="17"/>
      <c r="O159" s="17"/>
      <c r="P159" s="17"/>
      <c r="Q159" s="17"/>
      <c r="R159" s="17"/>
      <c r="S159" s="17"/>
      <c r="T159" s="23"/>
      <c r="U159" s="23"/>
    </row>
    <row r="160" spans="1:21">
      <c r="A160" s="12"/>
      <c r="B160" s="157"/>
      <c r="C160" s="46"/>
      <c r="D160" s="29"/>
      <c r="E160" s="29"/>
      <c r="F160" s="29"/>
      <c r="K160" s="23"/>
      <c r="L160" s="23"/>
      <c r="M160" s="23"/>
      <c r="N160" s="17"/>
      <c r="O160" s="17"/>
      <c r="P160" s="17"/>
      <c r="Q160" s="17"/>
      <c r="R160" s="17"/>
      <c r="S160" s="17"/>
      <c r="T160" s="23"/>
      <c r="U160" s="23"/>
    </row>
    <row r="161" spans="1:49">
      <c r="A161" s="12"/>
      <c r="B161" s="157"/>
      <c r="C161" s="46"/>
      <c r="D161" s="29"/>
      <c r="E161" s="29"/>
      <c r="F161" s="29"/>
      <c r="K161" s="23"/>
      <c r="L161" s="23"/>
      <c r="M161" s="23"/>
      <c r="N161" s="17"/>
      <c r="O161" s="17"/>
      <c r="P161" s="17"/>
      <c r="Q161" s="17"/>
      <c r="R161" s="17"/>
      <c r="S161" s="17"/>
      <c r="T161" s="23"/>
      <c r="U161" s="23"/>
    </row>
    <row r="162" spans="1:49">
      <c r="A162" s="12"/>
      <c r="B162" s="157"/>
      <c r="C162" s="46"/>
      <c r="D162" s="29"/>
      <c r="E162" s="29"/>
      <c r="F162" s="29"/>
      <c r="K162" s="23"/>
      <c r="L162" s="23"/>
      <c r="M162" s="23"/>
      <c r="N162" s="17"/>
      <c r="O162" s="17"/>
      <c r="P162" s="17"/>
      <c r="Q162" s="17"/>
      <c r="R162" s="17"/>
      <c r="S162" s="17"/>
      <c r="T162" s="23"/>
      <c r="U162" s="23"/>
    </row>
    <row r="163" spans="1:49">
      <c r="A163" s="12"/>
      <c r="B163" s="157"/>
      <c r="C163" s="46"/>
      <c r="D163" s="29"/>
      <c r="E163" s="29"/>
      <c r="F163" s="29"/>
      <c r="K163" s="23"/>
      <c r="L163" s="23"/>
      <c r="M163" s="23"/>
      <c r="N163" s="17"/>
      <c r="O163" s="17"/>
      <c r="P163" s="17"/>
      <c r="Q163" s="17"/>
      <c r="R163" s="17"/>
      <c r="S163" s="17"/>
      <c r="T163" s="23"/>
      <c r="U163" s="23"/>
    </row>
    <row r="164" spans="1:49">
      <c r="A164" s="12"/>
      <c r="B164" s="157"/>
      <c r="C164" s="46"/>
      <c r="D164" s="29"/>
      <c r="E164" s="29"/>
      <c r="F164" s="29"/>
      <c r="K164" s="23"/>
      <c r="L164" s="23"/>
      <c r="M164" s="23"/>
      <c r="N164" s="17"/>
      <c r="O164" s="17"/>
      <c r="P164" s="17"/>
      <c r="Q164" s="17"/>
      <c r="R164" s="17"/>
      <c r="S164" s="17"/>
      <c r="T164" s="23"/>
      <c r="U164" s="23"/>
    </row>
    <row r="165" spans="1:49">
      <c r="A165" s="12"/>
      <c r="B165" s="157"/>
      <c r="C165" s="46"/>
      <c r="D165" s="29"/>
      <c r="E165" s="29"/>
      <c r="F165" s="29"/>
      <c r="K165" s="23"/>
      <c r="L165" s="23"/>
      <c r="M165" s="23"/>
      <c r="N165" s="17"/>
      <c r="O165" s="17"/>
      <c r="P165" s="17"/>
      <c r="Q165" s="17"/>
      <c r="R165" s="17"/>
      <c r="S165" s="17"/>
      <c r="T165" s="23"/>
      <c r="U165" s="23"/>
    </row>
    <row r="166" spans="1:49">
      <c r="A166" s="12"/>
      <c r="B166" s="157"/>
      <c r="C166" s="46"/>
      <c r="D166" s="29"/>
      <c r="E166" s="29"/>
      <c r="F166" s="29"/>
      <c r="K166" s="23"/>
      <c r="L166" s="23"/>
      <c r="M166" s="23"/>
      <c r="N166" s="17"/>
      <c r="O166" s="17"/>
      <c r="P166" s="17"/>
      <c r="Q166" s="17"/>
      <c r="R166" s="17"/>
      <c r="S166" s="17"/>
      <c r="T166" s="23"/>
      <c r="U166" s="23"/>
    </row>
    <row r="167" spans="1:49">
      <c r="A167" s="12"/>
      <c r="B167" s="157"/>
      <c r="C167" s="46"/>
      <c r="D167" s="29"/>
      <c r="E167" s="29"/>
      <c r="F167" s="29"/>
      <c r="K167" s="23"/>
      <c r="L167" s="23"/>
      <c r="M167" s="23"/>
      <c r="N167" s="17"/>
      <c r="O167" s="17"/>
      <c r="P167" s="17"/>
      <c r="Q167" s="17"/>
      <c r="R167" s="17"/>
      <c r="S167" s="17"/>
      <c r="T167" s="23"/>
      <c r="U167" s="23"/>
    </row>
    <row r="168" spans="1:49">
      <c r="A168" s="12"/>
      <c r="B168" s="157"/>
      <c r="C168" s="46"/>
      <c r="D168" s="29"/>
      <c r="E168" s="29"/>
      <c r="F168" s="29"/>
      <c r="K168" s="23"/>
      <c r="L168" s="23"/>
      <c r="M168" s="23"/>
      <c r="N168" s="17"/>
      <c r="O168" s="17"/>
      <c r="P168" s="17"/>
      <c r="Q168" s="17"/>
      <c r="R168" s="17"/>
      <c r="S168" s="17"/>
      <c r="T168" s="23"/>
      <c r="U168" s="23"/>
    </row>
    <row r="169" spans="1:49">
      <c r="A169" s="12"/>
      <c r="B169" s="157"/>
      <c r="C169" s="46"/>
      <c r="D169" s="29"/>
      <c r="E169" s="29"/>
      <c r="F169" s="29"/>
      <c r="K169" s="23"/>
      <c r="L169" s="23"/>
      <c r="M169" s="23"/>
      <c r="N169" s="17"/>
      <c r="O169" s="17"/>
      <c r="P169" s="17"/>
      <c r="Q169" s="17"/>
      <c r="R169" s="17"/>
      <c r="S169" s="17"/>
      <c r="T169" s="23"/>
      <c r="U169" s="23"/>
    </row>
    <row r="170" spans="1:49">
      <c r="A170" s="12"/>
      <c r="B170" s="157"/>
      <c r="C170" s="46"/>
      <c r="D170" s="29"/>
      <c r="E170" s="29"/>
      <c r="F170" s="29"/>
      <c r="L170" s="26"/>
      <c r="M170" s="26"/>
      <c r="N170" s="31"/>
      <c r="O170" s="31"/>
      <c r="P170" s="26"/>
      <c r="Q170" s="27"/>
      <c r="R170" s="27"/>
      <c r="S170" s="27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  <c r="AQ170" s="23"/>
      <c r="AR170" s="23"/>
      <c r="AS170" s="23"/>
      <c r="AT170" s="23"/>
      <c r="AU170" s="23"/>
      <c r="AV170" s="23"/>
      <c r="AW170" s="23"/>
    </row>
    <row r="171" spans="1:49">
      <c r="A171" s="12"/>
      <c r="B171" s="157"/>
      <c r="C171" s="46"/>
      <c r="D171" s="29"/>
      <c r="E171" s="29"/>
      <c r="F171" s="29"/>
      <c r="L171" s="26"/>
      <c r="M171" s="26"/>
      <c r="N171" s="31"/>
      <c r="O171" s="31"/>
      <c r="P171" s="26"/>
      <c r="Q171" s="27"/>
      <c r="R171" s="27"/>
      <c r="S171" s="27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  <c r="AQ171" s="23"/>
      <c r="AR171" s="23"/>
      <c r="AS171" s="23"/>
      <c r="AT171" s="23"/>
      <c r="AU171" s="23"/>
      <c r="AV171" s="23"/>
      <c r="AW171" s="23"/>
    </row>
    <row r="172" spans="1:49">
      <c r="A172" s="12"/>
      <c r="B172" s="157"/>
      <c r="C172" s="46"/>
      <c r="D172" s="29"/>
      <c r="E172" s="29"/>
      <c r="F172" s="29"/>
      <c r="L172" s="26"/>
      <c r="M172" s="26"/>
      <c r="N172" s="31"/>
      <c r="O172" s="31"/>
      <c r="P172" s="26"/>
      <c r="Q172" s="27"/>
      <c r="R172" s="27"/>
      <c r="S172" s="27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  <c r="AQ172" s="23"/>
      <c r="AR172" s="23"/>
      <c r="AS172" s="23"/>
      <c r="AT172" s="23"/>
      <c r="AU172" s="23"/>
      <c r="AV172" s="23"/>
      <c r="AW172" s="23"/>
    </row>
    <row r="173" spans="1:49">
      <c r="A173" s="12"/>
      <c r="B173" s="157"/>
      <c r="C173" s="46"/>
      <c r="D173" s="29"/>
      <c r="E173" s="29"/>
      <c r="F173" s="29"/>
      <c r="L173" s="26"/>
      <c r="M173" s="26"/>
      <c r="N173" s="31"/>
      <c r="O173" s="31"/>
      <c r="P173" s="26"/>
      <c r="Q173" s="27"/>
      <c r="R173" s="27"/>
      <c r="S173" s="27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  <c r="AQ173" s="23"/>
      <c r="AR173" s="23"/>
      <c r="AS173" s="23"/>
      <c r="AT173" s="23"/>
      <c r="AU173" s="23"/>
      <c r="AV173" s="23"/>
      <c r="AW173" s="23"/>
    </row>
    <row r="174" spans="1:49">
      <c r="A174" s="12"/>
      <c r="B174" s="157"/>
      <c r="C174" s="46"/>
      <c r="D174" s="29"/>
      <c r="E174" s="29"/>
      <c r="F174" s="29"/>
      <c r="L174" s="26"/>
      <c r="M174" s="26"/>
      <c r="N174" s="31"/>
      <c r="O174" s="31"/>
      <c r="P174" s="26"/>
      <c r="Q174" s="27"/>
      <c r="R174" s="27"/>
      <c r="S174" s="27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  <c r="AQ174" s="23"/>
      <c r="AR174" s="23"/>
      <c r="AS174" s="23"/>
      <c r="AT174" s="23"/>
      <c r="AU174" s="23"/>
      <c r="AV174" s="23"/>
      <c r="AW174" s="23"/>
    </row>
    <row r="175" spans="1:49">
      <c r="A175" s="12"/>
      <c r="B175" s="157"/>
      <c r="C175" s="46"/>
      <c r="D175" s="29"/>
      <c r="E175" s="29"/>
      <c r="F175" s="29"/>
      <c r="L175" s="26"/>
      <c r="M175" s="26"/>
      <c r="N175" s="31"/>
      <c r="O175" s="31"/>
      <c r="P175" s="26"/>
      <c r="Q175" s="27"/>
      <c r="R175" s="27"/>
      <c r="S175" s="27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  <c r="AQ175" s="23"/>
      <c r="AR175" s="23"/>
      <c r="AS175" s="23"/>
      <c r="AT175" s="23"/>
      <c r="AU175" s="23"/>
      <c r="AV175" s="23"/>
      <c r="AW175" s="23"/>
    </row>
    <row r="176" spans="1:49">
      <c r="A176" s="12"/>
      <c r="B176" s="157"/>
      <c r="C176" s="46"/>
      <c r="D176" s="29"/>
      <c r="E176" s="29"/>
      <c r="F176" s="29"/>
      <c r="L176" s="26"/>
      <c r="M176" s="26"/>
      <c r="N176" s="31"/>
      <c r="O176" s="31"/>
      <c r="P176" s="26"/>
      <c r="Q176" s="27"/>
      <c r="R176" s="27"/>
      <c r="S176" s="27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  <c r="AQ176" s="23"/>
      <c r="AR176" s="23"/>
      <c r="AS176" s="23"/>
      <c r="AT176" s="23"/>
      <c r="AU176" s="23"/>
      <c r="AV176" s="23"/>
      <c r="AW176" s="23"/>
    </row>
    <row r="177" spans="1:49">
      <c r="A177" s="12"/>
      <c r="B177" s="157"/>
      <c r="C177" s="46"/>
      <c r="D177" s="29"/>
      <c r="E177" s="29"/>
      <c r="F177" s="29"/>
      <c r="L177" s="26"/>
      <c r="M177" s="26"/>
      <c r="N177" s="31"/>
      <c r="O177" s="31"/>
      <c r="P177" s="26"/>
      <c r="Q177" s="27"/>
      <c r="R177" s="27"/>
      <c r="S177" s="27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  <c r="AQ177" s="23"/>
      <c r="AR177" s="23"/>
      <c r="AS177" s="23"/>
      <c r="AT177" s="23"/>
      <c r="AU177" s="23"/>
      <c r="AV177" s="23"/>
      <c r="AW177" s="23"/>
    </row>
    <row r="178" spans="1:49">
      <c r="A178" s="12"/>
      <c r="B178" s="157"/>
      <c r="C178" s="46"/>
      <c r="D178" s="29"/>
      <c r="E178" s="29"/>
      <c r="F178" s="29"/>
      <c r="L178" s="26"/>
      <c r="M178" s="26"/>
      <c r="N178" s="31"/>
      <c r="O178" s="31"/>
      <c r="P178" s="26"/>
      <c r="Q178" s="27"/>
      <c r="R178" s="27"/>
      <c r="S178" s="27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  <c r="AQ178" s="23"/>
      <c r="AR178" s="23"/>
      <c r="AS178" s="23"/>
      <c r="AT178" s="23"/>
      <c r="AU178" s="23"/>
      <c r="AV178" s="23"/>
      <c r="AW178" s="23"/>
    </row>
    <row r="179" spans="1:49">
      <c r="A179" s="12"/>
      <c r="B179" s="157"/>
      <c r="C179" s="46"/>
      <c r="D179" s="29"/>
      <c r="E179" s="29"/>
      <c r="F179" s="29"/>
      <c r="L179" s="26"/>
      <c r="M179" s="26"/>
      <c r="N179" s="31"/>
      <c r="O179" s="31"/>
      <c r="P179" s="26"/>
      <c r="Q179" s="27"/>
      <c r="R179" s="27"/>
      <c r="S179" s="27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  <c r="AQ179" s="23"/>
      <c r="AR179" s="23"/>
      <c r="AS179" s="23"/>
      <c r="AT179" s="23"/>
      <c r="AU179" s="23"/>
      <c r="AV179" s="23"/>
      <c r="AW179" s="23"/>
    </row>
    <row r="180" spans="1:49">
      <c r="A180" s="12"/>
      <c r="B180" s="157"/>
      <c r="C180" s="46"/>
      <c r="D180" s="29"/>
      <c r="E180" s="29"/>
      <c r="F180" s="29"/>
      <c r="L180" s="26"/>
      <c r="M180" s="26"/>
      <c r="N180" s="31"/>
      <c r="O180" s="31"/>
      <c r="P180" s="26"/>
      <c r="Q180" s="27"/>
      <c r="R180" s="27"/>
      <c r="S180" s="27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  <c r="AQ180" s="23"/>
      <c r="AR180" s="23"/>
      <c r="AS180" s="23"/>
      <c r="AT180" s="23"/>
      <c r="AU180" s="23"/>
      <c r="AV180" s="23"/>
      <c r="AW180" s="23"/>
    </row>
    <row r="181" spans="1:49">
      <c r="A181" s="12"/>
      <c r="B181" s="157"/>
      <c r="C181" s="46"/>
      <c r="D181" s="29"/>
      <c r="E181" s="29"/>
      <c r="F181" s="29"/>
      <c r="L181" s="26"/>
      <c r="M181" s="26"/>
      <c r="N181" s="31"/>
      <c r="O181" s="31"/>
      <c r="P181" s="26"/>
      <c r="Q181" s="27"/>
      <c r="R181" s="27"/>
      <c r="S181" s="27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  <c r="AQ181" s="23"/>
      <c r="AR181" s="23"/>
      <c r="AS181" s="23"/>
      <c r="AT181" s="23"/>
      <c r="AU181" s="23"/>
      <c r="AV181" s="23"/>
      <c r="AW181" s="23"/>
    </row>
    <row r="182" spans="1:49">
      <c r="A182" s="12"/>
      <c r="B182" s="157"/>
      <c r="C182" s="46"/>
      <c r="D182" s="29"/>
      <c r="E182" s="29"/>
      <c r="F182" s="29"/>
      <c r="L182" s="26"/>
      <c r="M182" s="26"/>
      <c r="N182" s="31"/>
      <c r="O182" s="31"/>
      <c r="P182" s="26"/>
      <c r="Q182" s="27"/>
      <c r="R182" s="27"/>
      <c r="S182" s="27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  <c r="AQ182" s="23"/>
      <c r="AR182" s="23"/>
      <c r="AS182" s="23"/>
      <c r="AT182" s="23"/>
      <c r="AU182" s="23"/>
      <c r="AV182" s="23"/>
      <c r="AW182" s="23"/>
    </row>
    <row r="183" spans="1:49">
      <c r="A183" s="12"/>
      <c r="B183" s="157"/>
      <c r="C183" s="46"/>
      <c r="D183" s="29"/>
      <c r="E183" s="29"/>
      <c r="F183" s="29"/>
      <c r="L183" s="26"/>
      <c r="M183" s="26"/>
      <c r="N183" s="31"/>
      <c r="O183" s="31"/>
      <c r="P183" s="26"/>
      <c r="Q183" s="27"/>
      <c r="R183" s="27"/>
      <c r="S183" s="27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  <c r="AQ183" s="23"/>
      <c r="AR183" s="23"/>
      <c r="AS183" s="23"/>
      <c r="AT183" s="23"/>
      <c r="AU183" s="23"/>
      <c r="AV183" s="23"/>
      <c r="AW183" s="23"/>
    </row>
    <row r="184" spans="1:49">
      <c r="A184" s="12"/>
      <c r="B184" s="157"/>
      <c r="C184" s="46"/>
      <c r="D184" s="29"/>
      <c r="E184" s="29"/>
      <c r="F184" s="29"/>
      <c r="L184" s="26"/>
      <c r="M184" s="26"/>
      <c r="N184" s="31"/>
      <c r="O184" s="31"/>
      <c r="P184" s="26"/>
      <c r="Q184" s="27"/>
      <c r="R184" s="27"/>
      <c r="S184" s="27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  <c r="AQ184" s="23"/>
      <c r="AR184" s="23"/>
      <c r="AS184" s="23"/>
      <c r="AT184" s="23"/>
      <c r="AU184" s="23"/>
      <c r="AV184" s="23"/>
      <c r="AW184" s="23"/>
    </row>
    <row r="185" spans="1:49">
      <c r="A185" s="12"/>
      <c r="B185" s="157"/>
      <c r="C185" s="46"/>
      <c r="D185" s="29"/>
      <c r="E185" s="29"/>
      <c r="F185" s="29"/>
      <c r="L185" s="26"/>
      <c r="M185" s="26"/>
      <c r="N185" s="31"/>
      <c r="O185" s="31"/>
      <c r="P185" s="26"/>
      <c r="Q185" s="27"/>
      <c r="R185" s="27"/>
      <c r="S185" s="27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  <c r="AQ185" s="23"/>
      <c r="AR185" s="23"/>
      <c r="AS185" s="23"/>
      <c r="AT185" s="23"/>
      <c r="AU185" s="23"/>
      <c r="AV185" s="23"/>
      <c r="AW185" s="23"/>
    </row>
    <row r="186" spans="1:49">
      <c r="A186" s="12"/>
      <c r="B186" s="157"/>
      <c r="C186" s="46"/>
      <c r="D186" s="29"/>
      <c r="E186" s="29"/>
      <c r="F186" s="29"/>
      <c r="L186" s="26"/>
      <c r="M186" s="26"/>
      <c r="N186" s="31"/>
      <c r="O186" s="31"/>
      <c r="P186" s="26"/>
      <c r="Q186" s="27"/>
      <c r="R186" s="27"/>
      <c r="S186" s="27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  <c r="AQ186" s="23"/>
      <c r="AR186" s="23"/>
      <c r="AS186" s="23"/>
      <c r="AT186" s="23"/>
      <c r="AU186" s="23"/>
      <c r="AV186" s="23"/>
      <c r="AW186" s="23"/>
    </row>
    <row r="187" spans="1:49">
      <c r="A187" s="12"/>
      <c r="B187" s="157"/>
      <c r="C187" s="46"/>
      <c r="D187" s="29"/>
      <c r="E187" s="29"/>
      <c r="F187" s="29"/>
      <c r="L187" s="26"/>
      <c r="M187" s="26"/>
      <c r="N187" s="31"/>
      <c r="O187" s="31"/>
      <c r="P187" s="26"/>
      <c r="Q187" s="27"/>
      <c r="R187" s="27"/>
      <c r="S187" s="27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  <c r="AQ187" s="23"/>
      <c r="AR187" s="23"/>
      <c r="AS187" s="23"/>
      <c r="AT187" s="23"/>
      <c r="AU187" s="23"/>
      <c r="AV187" s="23"/>
      <c r="AW187" s="23"/>
    </row>
    <row r="188" spans="1:49">
      <c r="A188" s="12"/>
      <c r="B188" s="157"/>
      <c r="C188" s="46"/>
      <c r="D188" s="29"/>
      <c r="E188" s="29"/>
      <c r="F188" s="29"/>
      <c r="L188" s="26"/>
      <c r="M188" s="26"/>
      <c r="N188" s="31"/>
      <c r="O188" s="31"/>
      <c r="P188" s="26"/>
      <c r="Q188" s="27"/>
      <c r="R188" s="27"/>
      <c r="S188" s="27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  <c r="AQ188" s="23"/>
      <c r="AR188" s="23"/>
      <c r="AS188" s="23"/>
      <c r="AT188" s="23"/>
      <c r="AU188" s="23"/>
      <c r="AV188" s="23"/>
      <c r="AW188" s="23"/>
    </row>
    <row r="189" spans="1:49">
      <c r="A189" s="12"/>
      <c r="B189" s="157"/>
      <c r="C189" s="46"/>
      <c r="D189" s="29"/>
      <c r="E189" s="29"/>
      <c r="F189" s="29"/>
      <c r="L189" s="26"/>
      <c r="M189" s="26"/>
      <c r="N189" s="31"/>
      <c r="O189" s="31"/>
      <c r="P189" s="26"/>
      <c r="Q189" s="27"/>
      <c r="R189" s="27"/>
      <c r="S189" s="27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  <c r="AQ189" s="23"/>
      <c r="AR189" s="23"/>
      <c r="AS189" s="23"/>
      <c r="AT189" s="23"/>
      <c r="AU189" s="23"/>
      <c r="AV189" s="23"/>
      <c r="AW189" s="23"/>
    </row>
    <row r="190" spans="1:49">
      <c r="A190" s="12"/>
      <c r="B190" s="157"/>
      <c r="C190" s="46"/>
      <c r="D190" s="29"/>
      <c r="E190" s="29"/>
      <c r="F190" s="29"/>
      <c r="L190" s="26"/>
      <c r="M190" s="26"/>
      <c r="N190" s="31"/>
      <c r="O190" s="31"/>
      <c r="P190" s="26"/>
      <c r="Q190" s="27"/>
      <c r="R190" s="27"/>
      <c r="S190" s="27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  <c r="AQ190" s="23"/>
      <c r="AR190" s="23"/>
      <c r="AS190" s="23"/>
      <c r="AT190" s="23"/>
      <c r="AU190" s="23"/>
      <c r="AV190" s="23"/>
      <c r="AW190" s="23"/>
    </row>
    <row r="191" spans="1:49">
      <c r="A191" s="12"/>
      <c r="B191" s="157"/>
      <c r="C191" s="46"/>
      <c r="D191" s="29"/>
      <c r="E191" s="29"/>
      <c r="F191" s="29"/>
      <c r="L191" s="26"/>
      <c r="M191" s="26"/>
      <c r="N191" s="31"/>
      <c r="O191" s="31"/>
      <c r="P191" s="26"/>
      <c r="Q191" s="27"/>
      <c r="R191" s="27"/>
      <c r="S191" s="27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  <c r="AQ191" s="23"/>
      <c r="AR191" s="23"/>
      <c r="AS191" s="23"/>
      <c r="AT191" s="23"/>
      <c r="AU191" s="23"/>
      <c r="AV191" s="23"/>
      <c r="AW191" s="23"/>
    </row>
    <row r="192" spans="1:49">
      <c r="A192" s="12"/>
      <c r="B192" s="157"/>
      <c r="C192" s="46"/>
      <c r="D192" s="29"/>
      <c r="E192" s="29"/>
      <c r="F192" s="29"/>
      <c r="L192" s="26"/>
      <c r="M192" s="26"/>
      <c r="N192" s="31"/>
      <c r="O192" s="31"/>
      <c r="P192" s="26"/>
      <c r="Q192" s="27"/>
      <c r="R192" s="27"/>
      <c r="S192" s="27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  <c r="AQ192" s="23"/>
      <c r="AR192" s="23"/>
      <c r="AS192" s="23"/>
      <c r="AT192" s="23"/>
      <c r="AU192" s="23"/>
      <c r="AV192" s="23"/>
      <c r="AW192" s="23"/>
    </row>
    <row r="193" spans="1:49">
      <c r="A193" s="12"/>
      <c r="B193" s="157"/>
      <c r="C193" s="46"/>
      <c r="D193" s="29"/>
      <c r="E193" s="29"/>
      <c r="F193" s="29"/>
      <c r="L193" s="26"/>
      <c r="M193" s="26"/>
      <c r="N193" s="31"/>
      <c r="O193" s="31"/>
      <c r="P193" s="26"/>
      <c r="Q193" s="27"/>
      <c r="R193" s="27"/>
      <c r="S193" s="27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  <c r="AQ193" s="23"/>
      <c r="AR193" s="23"/>
      <c r="AS193" s="23"/>
      <c r="AT193" s="23"/>
      <c r="AU193" s="23"/>
      <c r="AV193" s="23"/>
      <c r="AW193" s="23"/>
    </row>
    <row r="194" spans="1:49">
      <c r="A194" s="12"/>
      <c r="B194" s="157"/>
      <c r="C194" s="46"/>
      <c r="D194" s="29"/>
      <c r="E194" s="29"/>
      <c r="F194" s="29"/>
      <c r="L194" s="26"/>
      <c r="M194" s="26"/>
      <c r="N194" s="31"/>
      <c r="O194" s="31"/>
      <c r="P194" s="26"/>
      <c r="Q194" s="27"/>
      <c r="R194" s="27"/>
      <c r="S194" s="27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  <c r="AQ194" s="23"/>
      <c r="AR194" s="23"/>
      <c r="AS194" s="23"/>
      <c r="AT194" s="23"/>
      <c r="AU194" s="23"/>
      <c r="AV194" s="23"/>
      <c r="AW194" s="23"/>
    </row>
    <row r="195" spans="1:49">
      <c r="A195" s="12"/>
      <c r="B195" s="157"/>
      <c r="C195" s="46"/>
      <c r="D195" s="29"/>
      <c r="E195" s="29"/>
      <c r="F195" s="29"/>
      <c r="L195" s="26"/>
      <c r="M195" s="26"/>
      <c r="N195" s="31"/>
      <c r="O195" s="31"/>
      <c r="P195" s="26"/>
      <c r="Q195" s="27"/>
      <c r="R195" s="27"/>
      <c r="S195" s="27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  <c r="AQ195" s="23"/>
      <c r="AR195" s="23"/>
      <c r="AS195" s="23"/>
      <c r="AT195" s="23"/>
      <c r="AU195" s="23"/>
      <c r="AV195" s="23"/>
      <c r="AW195" s="23"/>
    </row>
    <row r="196" spans="1:49">
      <c r="A196" s="12"/>
      <c r="B196" s="157"/>
      <c r="C196" s="46"/>
      <c r="D196" s="29"/>
      <c r="E196" s="29"/>
      <c r="F196" s="29"/>
      <c r="L196" s="26"/>
      <c r="M196" s="26"/>
      <c r="N196" s="31"/>
      <c r="O196" s="31"/>
      <c r="P196" s="26"/>
      <c r="Q196" s="27"/>
      <c r="R196" s="27"/>
      <c r="S196" s="27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  <c r="AQ196" s="23"/>
      <c r="AR196" s="23"/>
      <c r="AS196" s="23"/>
      <c r="AT196" s="23"/>
      <c r="AU196" s="23"/>
      <c r="AV196" s="23"/>
      <c r="AW196" s="23"/>
    </row>
    <row r="197" spans="1:49">
      <c r="A197" s="12"/>
      <c r="B197" s="157"/>
      <c r="C197" s="46"/>
      <c r="D197" s="29"/>
      <c r="E197" s="29"/>
      <c r="F197" s="29"/>
      <c r="L197" s="26"/>
      <c r="M197" s="26"/>
      <c r="N197" s="31"/>
      <c r="O197" s="31"/>
      <c r="P197" s="26"/>
      <c r="Q197" s="27"/>
      <c r="R197" s="27"/>
      <c r="S197" s="27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  <c r="AQ197" s="23"/>
      <c r="AR197" s="23"/>
      <c r="AS197" s="23"/>
      <c r="AT197" s="23"/>
      <c r="AU197" s="23"/>
      <c r="AV197" s="23"/>
      <c r="AW197" s="23"/>
    </row>
    <row r="198" spans="1:49">
      <c r="A198" s="12"/>
      <c r="B198" s="157"/>
      <c r="C198" s="46"/>
      <c r="D198" s="29"/>
      <c r="E198" s="29"/>
      <c r="F198" s="29"/>
      <c r="L198" s="26"/>
      <c r="M198" s="26"/>
      <c r="N198" s="31"/>
      <c r="O198" s="31"/>
      <c r="P198" s="26"/>
      <c r="Q198" s="27"/>
      <c r="R198" s="27"/>
      <c r="S198" s="27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  <c r="AQ198" s="23"/>
      <c r="AR198" s="23"/>
      <c r="AS198" s="23"/>
      <c r="AT198" s="23"/>
      <c r="AU198" s="23"/>
      <c r="AV198" s="23"/>
      <c r="AW198" s="23"/>
    </row>
    <row r="199" spans="1:49">
      <c r="A199" s="12"/>
      <c r="B199" s="157"/>
      <c r="C199" s="46"/>
      <c r="D199" s="29"/>
      <c r="E199" s="29"/>
      <c r="F199" s="29"/>
      <c r="L199" s="26"/>
      <c r="M199" s="26"/>
      <c r="N199" s="31"/>
      <c r="O199" s="31"/>
      <c r="P199" s="26"/>
      <c r="Q199" s="27"/>
      <c r="R199" s="27"/>
      <c r="S199" s="27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  <c r="AQ199" s="23"/>
      <c r="AR199" s="23"/>
      <c r="AS199" s="23"/>
      <c r="AT199" s="23"/>
      <c r="AU199" s="23"/>
      <c r="AV199" s="23"/>
      <c r="AW199" s="23"/>
    </row>
    <row r="200" spans="1:49">
      <c r="A200" s="12"/>
      <c r="B200" s="157"/>
      <c r="C200" s="46"/>
      <c r="D200" s="29"/>
      <c r="E200" s="29"/>
      <c r="F200" s="29"/>
      <c r="L200" s="26"/>
      <c r="M200" s="26"/>
      <c r="N200" s="31"/>
      <c r="O200" s="31"/>
      <c r="P200" s="26"/>
      <c r="Q200" s="27"/>
      <c r="R200" s="27"/>
      <c r="S200" s="27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  <c r="AQ200" s="23"/>
      <c r="AR200" s="23"/>
      <c r="AS200" s="23"/>
      <c r="AT200" s="23"/>
      <c r="AU200" s="23"/>
      <c r="AV200" s="23"/>
      <c r="AW200" s="23"/>
    </row>
    <row r="201" spans="1:49">
      <c r="A201" s="12"/>
      <c r="B201" s="157"/>
      <c r="C201" s="46"/>
      <c r="D201" s="29"/>
      <c r="E201" s="29"/>
      <c r="F201" s="29"/>
      <c r="L201" s="26"/>
      <c r="M201" s="26"/>
      <c r="N201" s="31"/>
      <c r="O201" s="31"/>
      <c r="P201" s="26"/>
      <c r="Q201" s="27"/>
      <c r="R201" s="27"/>
      <c r="S201" s="27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  <c r="AQ201" s="23"/>
      <c r="AR201" s="23"/>
      <c r="AS201" s="23"/>
      <c r="AT201" s="23"/>
      <c r="AU201" s="23"/>
      <c r="AV201" s="23"/>
      <c r="AW201" s="23"/>
    </row>
    <row r="202" spans="1:49">
      <c r="A202" s="12"/>
      <c r="B202" s="157"/>
      <c r="C202" s="46"/>
      <c r="D202" s="29"/>
      <c r="E202" s="29"/>
      <c r="F202" s="29"/>
      <c r="L202" s="26"/>
      <c r="M202" s="26"/>
      <c r="N202" s="31"/>
      <c r="O202" s="31"/>
      <c r="P202" s="26"/>
      <c r="Q202" s="27"/>
      <c r="R202" s="27"/>
      <c r="S202" s="27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  <c r="AQ202" s="23"/>
      <c r="AR202" s="23"/>
      <c r="AS202" s="23"/>
      <c r="AT202" s="23"/>
      <c r="AU202" s="23"/>
      <c r="AV202" s="23"/>
      <c r="AW202" s="23"/>
    </row>
    <row r="203" spans="1:49">
      <c r="A203" s="12"/>
      <c r="B203" s="157"/>
      <c r="C203" s="46"/>
      <c r="D203" s="29"/>
      <c r="E203" s="29"/>
      <c r="F203" s="29"/>
      <c r="L203" s="26"/>
      <c r="M203" s="26"/>
      <c r="N203" s="26"/>
      <c r="O203" s="26"/>
      <c r="P203" s="26"/>
      <c r="Q203" s="26"/>
      <c r="R203" s="26"/>
      <c r="S203" s="26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  <c r="AQ203" s="23"/>
      <c r="AR203" s="23"/>
      <c r="AS203" s="23"/>
      <c r="AT203" s="23"/>
      <c r="AU203" s="23"/>
      <c r="AV203" s="23"/>
      <c r="AW203" s="23"/>
    </row>
    <row r="204" spans="1:49">
      <c r="A204" s="12"/>
      <c r="B204" s="157"/>
      <c r="C204" s="46"/>
      <c r="D204" s="29"/>
      <c r="E204" s="29"/>
      <c r="F204" s="29"/>
      <c r="L204" s="26"/>
      <c r="M204" s="26"/>
      <c r="N204" s="31"/>
      <c r="O204" s="31"/>
      <c r="P204" s="26"/>
      <c r="Q204" s="27"/>
      <c r="R204" s="27"/>
      <c r="S204" s="27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  <c r="AQ204" s="23"/>
      <c r="AR204" s="23"/>
      <c r="AS204" s="23"/>
      <c r="AT204" s="23"/>
      <c r="AU204" s="23"/>
      <c r="AV204" s="23"/>
      <c r="AW204" s="23"/>
    </row>
    <row r="205" spans="1:49">
      <c r="A205" s="12"/>
      <c r="B205" s="157"/>
      <c r="C205" s="46"/>
      <c r="D205" s="29"/>
      <c r="E205" s="29"/>
      <c r="F205" s="29"/>
      <c r="K205" s="23"/>
      <c r="L205" s="23"/>
      <c r="M205" s="23"/>
      <c r="N205" s="17"/>
      <c r="O205" s="17"/>
      <c r="P205" s="17"/>
      <c r="Q205" s="17"/>
      <c r="R205" s="17"/>
      <c r="S205" s="17"/>
      <c r="T205" s="23"/>
      <c r="U205" s="23"/>
    </row>
    <row r="206" spans="1:49">
      <c r="A206" s="12"/>
      <c r="B206" s="157"/>
      <c r="D206" s="29"/>
      <c r="E206" s="29"/>
      <c r="F206" s="29"/>
      <c r="K206" s="23"/>
      <c r="L206" s="23"/>
      <c r="M206" s="23"/>
      <c r="N206" s="17"/>
      <c r="O206" s="17"/>
      <c r="P206" s="17"/>
      <c r="Q206" s="17"/>
      <c r="R206" s="17"/>
      <c r="S206" s="17"/>
      <c r="T206" s="23"/>
      <c r="U206" s="23"/>
    </row>
    <row r="207" spans="1:49">
      <c r="A207" s="12"/>
      <c r="B207" s="157"/>
      <c r="D207" s="29"/>
      <c r="E207" s="29"/>
      <c r="F207" s="29"/>
      <c r="K207" s="23"/>
      <c r="L207" s="23"/>
      <c r="M207" s="23"/>
      <c r="N207" s="17"/>
      <c r="O207" s="17"/>
      <c r="P207" s="17"/>
      <c r="Q207" s="17"/>
      <c r="R207" s="17"/>
      <c r="S207" s="17"/>
      <c r="T207" s="23"/>
      <c r="U207" s="23"/>
    </row>
    <row r="208" spans="1:49">
      <c r="A208" s="12"/>
      <c r="B208" s="157"/>
      <c r="D208" s="29"/>
      <c r="E208" s="29"/>
      <c r="F208" s="29"/>
      <c r="K208" s="23"/>
      <c r="L208" s="23"/>
      <c r="M208" s="23"/>
      <c r="N208" s="17"/>
      <c r="O208" s="17"/>
      <c r="P208" s="17"/>
      <c r="Q208" s="17"/>
      <c r="R208" s="17"/>
      <c r="S208" s="17"/>
      <c r="T208" s="23"/>
      <c r="U208" s="23"/>
    </row>
    <row r="209" spans="1:21">
      <c r="A209" s="12"/>
      <c r="B209" s="157"/>
      <c r="D209" s="29"/>
      <c r="E209" s="29"/>
      <c r="F209" s="29"/>
      <c r="K209" s="23"/>
      <c r="L209" s="23"/>
      <c r="M209" s="23"/>
      <c r="N209" s="17"/>
      <c r="O209" s="17"/>
      <c r="P209" s="17"/>
      <c r="Q209" s="17"/>
      <c r="R209" s="17"/>
      <c r="S209" s="17"/>
      <c r="T209" s="23"/>
      <c r="U209" s="23"/>
    </row>
    <row r="210" spans="1:21">
      <c r="A210" s="12"/>
      <c r="B210" s="157"/>
      <c r="D210" s="29"/>
      <c r="E210" s="29"/>
      <c r="F210" s="29"/>
      <c r="K210" s="23"/>
      <c r="L210" s="23"/>
      <c r="M210" s="23"/>
      <c r="N210" s="17"/>
      <c r="O210" s="17"/>
      <c r="P210" s="17"/>
      <c r="Q210" s="17"/>
      <c r="R210" s="17"/>
      <c r="S210" s="17"/>
      <c r="T210" s="23"/>
      <c r="U210" s="23"/>
    </row>
    <row r="211" spans="1:21">
      <c r="A211" s="12"/>
      <c r="B211" s="157"/>
      <c r="D211" s="29"/>
      <c r="E211" s="29"/>
      <c r="F211" s="29"/>
      <c r="K211" s="23"/>
      <c r="L211" s="23"/>
      <c r="M211" s="23"/>
      <c r="N211" s="17"/>
      <c r="O211" s="17"/>
      <c r="P211" s="17"/>
      <c r="Q211" s="17"/>
      <c r="R211" s="17"/>
      <c r="S211" s="17"/>
      <c r="T211" s="23"/>
      <c r="U211" s="23"/>
    </row>
    <row r="212" spans="1:21">
      <c r="A212" s="12"/>
      <c r="B212" s="157"/>
      <c r="D212" s="29"/>
      <c r="E212" s="29"/>
      <c r="F212" s="29"/>
      <c r="K212" s="23"/>
      <c r="L212" s="23"/>
      <c r="M212" s="23"/>
      <c r="N212" s="17"/>
      <c r="O212" s="17"/>
      <c r="P212" s="17"/>
      <c r="Q212" s="17"/>
      <c r="R212" s="17"/>
      <c r="S212" s="17"/>
      <c r="T212" s="23"/>
      <c r="U212" s="23"/>
    </row>
    <row r="213" spans="1:21">
      <c r="A213" s="12"/>
      <c r="B213" s="157"/>
      <c r="D213" s="29"/>
      <c r="E213" s="29"/>
      <c r="F213" s="29"/>
      <c r="K213" s="23"/>
      <c r="L213" s="23"/>
      <c r="M213" s="23"/>
      <c r="N213" s="17"/>
      <c r="O213" s="17"/>
      <c r="P213" s="17"/>
      <c r="Q213" s="17"/>
      <c r="R213" s="17"/>
      <c r="S213" s="17"/>
      <c r="T213" s="23"/>
      <c r="U213" s="23"/>
    </row>
    <row r="214" spans="1:21">
      <c r="A214" s="12"/>
      <c r="B214" s="157"/>
      <c r="D214" s="29"/>
      <c r="E214" s="29"/>
      <c r="F214" s="29"/>
      <c r="K214" s="23"/>
      <c r="L214" s="23"/>
      <c r="M214" s="23"/>
      <c r="N214" s="17"/>
      <c r="O214" s="17"/>
      <c r="P214" s="17"/>
      <c r="Q214" s="17"/>
      <c r="R214" s="17"/>
      <c r="S214" s="17"/>
      <c r="T214" s="23"/>
      <c r="U214" s="23"/>
    </row>
    <row r="215" spans="1:21">
      <c r="B215" s="35"/>
      <c r="D215" s="29"/>
      <c r="E215" s="29"/>
      <c r="F215" s="29"/>
      <c r="K215" s="23"/>
      <c r="L215" s="23"/>
      <c r="M215" s="23"/>
      <c r="N215" s="17"/>
      <c r="O215" s="17"/>
      <c r="P215" s="17"/>
      <c r="Q215" s="17"/>
      <c r="R215" s="17"/>
      <c r="S215" s="17"/>
      <c r="T215" s="23"/>
      <c r="U215" s="23"/>
    </row>
    <row r="216" spans="1:21">
      <c r="D216" s="29"/>
      <c r="E216" s="29"/>
      <c r="F216" s="29"/>
      <c r="K216" s="23"/>
      <c r="L216" s="23"/>
      <c r="M216" s="23"/>
      <c r="N216" s="17"/>
      <c r="O216" s="17"/>
      <c r="P216" s="17"/>
      <c r="Q216" s="17"/>
      <c r="R216" s="17"/>
      <c r="S216" s="17"/>
      <c r="T216" s="23"/>
      <c r="U216" s="23"/>
    </row>
    <row r="217" spans="1:21">
      <c r="D217" s="29"/>
      <c r="E217" s="29"/>
      <c r="F217" s="29"/>
      <c r="K217" s="23"/>
      <c r="L217" s="23"/>
      <c r="M217" s="23"/>
      <c r="N217" s="17"/>
      <c r="O217" s="17"/>
      <c r="P217" s="17"/>
      <c r="Q217" s="17"/>
      <c r="R217" s="17"/>
      <c r="S217" s="17"/>
      <c r="T217" s="23"/>
      <c r="U217" s="23"/>
    </row>
    <row r="218" spans="1:21">
      <c r="D218" s="29"/>
      <c r="E218" s="29"/>
      <c r="F218" s="29"/>
      <c r="K218" s="23"/>
      <c r="L218" s="23"/>
      <c r="M218" s="23"/>
      <c r="N218" s="17"/>
      <c r="O218" s="17"/>
      <c r="P218" s="17"/>
      <c r="Q218" s="17"/>
      <c r="R218" s="17"/>
      <c r="S218" s="17"/>
      <c r="T218" s="23"/>
      <c r="U218" s="23"/>
    </row>
    <row r="219" spans="1:21">
      <c r="D219" s="29"/>
      <c r="E219" s="29"/>
      <c r="F219" s="29"/>
      <c r="K219" s="23"/>
      <c r="L219" s="23"/>
      <c r="M219" s="23"/>
      <c r="N219" s="17"/>
      <c r="O219" s="17"/>
      <c r="P219" s="17"/>
      <c r="Q219" s="17"/>
      <c r="R219" s="17"/>
      <c r="S219" s="17"/>
      <c r="T219" s="23"/>
      <c r="U219" s="23"/>
    </row>
    <row r="220" spans="1:21">
      <c r="D220" s="29"/>
      <c r="E220" s="29"/>
      <c r="F220" s="29"/>
      <c r="K220" s="23"/>
      <c r="L220" s="23"/>
      <c r="M220" s="23"/>
      <c r="N220" s="17"/>
      <c r="O220" s="17"/>
      <c r="P220" s="17"/>
      <c r="Q220" s="17"/>
      <c r="R220" s="17"/>
      <c r="S220" s="17"/>
      <c r="T220" s="23"/>
      <c r="U220" s="23"/>
    </row>
    <row r="221" spans="1:21">
      <c r="D221" s="29"/>
      <c r="E221" s="29"/>
      <c r="F221" s="29"/>
      <c r="K221" s="23"/>
      <c r="L221" s="23"/>
      <c r="M221" s="23"/>
      <c r="N221" s="17"/>
      <c r="O221" s="17"/>
      <c r="P221" s="17"/>
      <c r="Q221" s="17"/>
      <c r="R221" s="17"/>
      <c r="S221" s="17"/>
      <c r="T221" s="23"/>
      <c r="U221" s="23"/>
    </row>
    <row r="222" spans="1:21">
      <c r="D222" s="29"/>
      <c r="E222" s="29"/>
      <c r="F222" s="29"/>
      <c r="K222" s="23"/>
      <c r="L222" s="23"/>
      <c r="M222" s="23"/>
      <c r="N222" s="17"/>
      <c r="O222" s="17"/>
      <c r="P222" s="17"/>
      <c r="Q222" s="17"/>
      <c r="R222" s="17"/>
      <c r="S222" s="17"/>
      <c r="T222" s="23"/>
      <c r="U222" s="23"/>
    </row>
    <row r="223" spans="1:21">
      <c r="D223" s="29"/>
      <c r="E223" s="29"/>
      <c r="F223" s="29"/>
      <c r="K223" s="23"/>
      <c r="L223" s="23"/>
      <c r="M223" s="23"/>
      <c r="N223" s="17"/>
      <c r="O223" s="17"/>
      <c r="P223" s="17"/>
      <c r="Q223" s="17"/>
      <c r="R223" s="17"/>
      <c r="S223" s="17"/>
      <c r="T223" s="23"/>
      <c r="U223" s="23"/>
    </row>
    <row r="224" spans="1:21">
      <c r="D224" s="29"/>
      <c r="E224" s="29"/>
      <c r="F224" s="29"/>
      <c r="K224" s="23"/>
      <c r="L224" s="23"/>
      <c r="M224" s="23"/>
      <c r="N224" s="17"/>
      <c r="O224" s="17"/>
      <c r="P224" s="17"/>
      <c r="Q224" s="17"/>
      <c r="R224" s="17"/>
      <c r="S224" s="17"/>
      <c r="T224" s="23"/>
      <c r="U224" s="23"/>
    </row>
    <row r="225" spans="4:21">
      <c r="D225" s="29"/>
      <c r="E225" s="29"/>
      <c r="F225" s="29"/>
      <c r="K225" s="23"/>
      <c r="L225" s="23"/>
      <c r="M225" s="23"/>
      <c r="N225" s="17"/>
      <c r="O225" s="17"/>
      <c r="P225" s="17"/>
      <c r="Q225" s="17"/>
      <c r="R225" s="17"/>
      <c r="S225" s="17"/>
      <c r="T225" s="23"/>
      <c r="U225" s="23"/>
    </row>
    <row r="226" spans="4:21">
      <c r="D226" s="29"/>
      <c r="E226" s="29"/>
      <c r="F226" s="29"/>
      <c r="K226" s="23"/>
      <c r="L226" s="23"/>
      <c r="M226" s="23"/>
      <c r="N226" s="17"/>
      <c r="O226" s="17"/>
      <c r="P226" s="17"/>
      <c r="Q226" s="17"/>
      <c r="R226" s="17"/>
      <c r="S226" s="17"/>
      <c r="T226" s="23"/>
      <c r="U226" s="23"/>
    </row>
    <row r="227" spans="4:21">
      <c r="D227" s="29"/>
      <c r="E227" s="29"/>
      <c r="F227" s="29"/>
      <c r="K227" s="23"/>
      <c r="L227" s="23"/>
      <c r="M227" s="23"/>
      <c r="N227" s="17"/>
      <c r="O227" s="17"/>
      <c r="P227" s="17"/>
      <c r="Q227" s="17"/>
      <c r="R227" s="17"/>
      <c r="S227" s="17"/>
      <c r="T227" s="23"/>
      <c r="U227" s="23"/>
    </row>
    <row r="228" spans="4:21">
      <c r="D228" s="29"/>
      <c r="E228" s="29"/>
      <c r="F228" s="29"/>
      <c r="K228" s="23"/>
      <c r="L228" s="23"/>
      <c r="M228" s="23"/>
      <c r="N228" s="17"/>
      <c r="O228" s="17"/>
      <c r="P228" s="17"/>
      <c r="Q228" s="17"/>
      <c r="R228" s="17"/>
      <c r="S228" s="17"/>
      <c r="T228" s="23"/>
      <c r="U228" s="23"/>
    </row>
    <row r="229" spans="4:21">
      <c r="D229" s="29"/>
      <c r="E229" s="29"/>
      <c r="F229" s="29"/>
      <c r="K229" s="23"/>
      <c r="L229" s="23"/>
      <c r="M229" s="23"/>
      <c r="N229" s="17"/>
      <c r="O229" s="17"/>
      <c r="P229" s="17"/>
      <c r="Q229" s="17"/>
      <c r="R229" s="17"/>
      <c r="S229" s="17"/>
      <c r="T229" s="23"/>
      <c r="U229" s="23"/>
    </row>
    <row r="230" spans="4:21">
      <c r="D230" s="29"/>
      <c r="E230" s="29"/>
      <c r="F230" s="29"/>
      <c r="K230" s="23"/>
      <c r="L230" s="23"/>
      <c r="M230" s="23"/>
      <c r="N230" s="17"/>
      <c r="O230" s="17"/>
      <c r="P230" s="17"/>
      <c r="Q230" s="17"/>
      <c r="R230" s="17"/>
      <c r="S230" s="17"/>
      <c r="T230" s="23"/>
      <c r="U230" s="23"/>
    </row>
    <row r="231" spans="4:21">
      <c r="D231" s="29"/>
      <c r="E231" s="29"/>
      <c r="F231" s="29"/>
      <c r="K231" s="23"/>
      <c r="L231" s="23"/>
      <c r="M231" s="23"/>
      <c r="N231" s="17"/>
      <c r="O231" s="17"/>
      <c r="P231" s="17"/>
      <c r="Q231" s="17"/>
      <c r="R231" s="17"/>
      <c r="S231" s="17"/>
      <c r="T231" s="23"/>
      <c r="U231" s="23"/>
    </row>
    <row r="232" spans="4:21">
      <c r="D232" s="29"/>
      <c r="E232" s="29"/>
      <c r="F232" s="29"/>
      <c r="K232" s="23"/>
      <c r="L232" s="23"/>
      <c r="M232" s="23"/>
      <c r="N232" s="17"/>
      <c r="O232" s="17"/>
      <c r="P232" s="17"/>
      <c r="Q232" s="17"/>
      <c r="R232" s="17"/>
      <c r="S232" s="17"/>
      <c r="T232" s="23"/>
      <c r="U232" s="23"/>
    </row>
    <row r="233" spans="4:21">
      <c r="D233" s="29"/>
      <c r="E233" s="29"/>
      <c r="F233" s="29"/>
      <c r="K233" s="23"/>
      <c r="L233" s="23"/>
      <c r="M233" s="23"/>
      <c r="N233" s="17"/>
      <c r="O233" s="17"/>
      <c r="P233" s="17"/>
      <c r="Q233" s="17"/>
      <c r="R233" s="17"/>
      <c r="S233" s="17"/>
      <c r="T233" s="23"/>
      <c r="U233" s="23"/>
    </row>
    <row r="234" spans="4:21">
      <c r="D234" s="29"/>
      <c r="E234" s="29"/>
      <c r="F234" s="29"/>
      <c r="K234" s="23"/>
      <c r="L234" s="23"/>
      <c r="M234" s="23"/>
      <c r="N234" s="17"/>
      <c r="O234" s="17"/>
      <c r="P234" s="17"/>
      <c r="Q234" s="17"/>
      <c r="R234" s="17"/>
      <c r="S234" s="17"/>
      <c r="T234" s="23"/>
      <c r="U234" s="23"/>
    </row>
    <row r="235" spans="4:21">
      <c r="D235" s="29"/>
      <c r="E235" s="29"/>
      <c r="F235" s="29"/>
      <c r="K235" s="23"/>
      <c r="L235" s="23"/>
      <c r="M235" s="23"/>
      <c r="N235" s="17"/>
      <c r="O235" s="17"/>
      <c r="P235" s="17"/>
      <c r="Q235" s="17"/>
      <c r="R235" s="17"/>
      <c r="S235" s="17"/>
      <c r="T235" s="23"/>
      <c r="U235" s="23"/>
    </row>
    <row r="236" spans="4:21">
      <c r="D236" s="29"/>
      <c r="E236" s="29"/>
      <c r="F236" s="29"/>
      <c r="K236" s="23"/>
      <c r="L236" s="23"/>
      <c r="M236" s="23"/>
      <c r="N236" s="17"/>
      <c r="O236" s="17"/>
      <c r="P236" s="17"/>
      <c r="Q236" s="17"/>
      <c r="R236" s="17"/>
      <c r="S236" s="17"/>
      <c r="T236" s="23"/>
      <c r="U236" s="23"/>
    </row>
    <row r="237" spans="4:21">
      <c r="D237" s="29"/>
      <c r="E237" s="29"/>
      <c r="F237" s="29"/>
      <c r="K237" s="23"/>
      <c r="L237" s="23"/>
      <c r="M237" s="23"/>
      <c r="N237" s="17"/>
      <c r="O237" s="17"/>
      <c r="P237" s="17"/>
      <c r="Q237" s="17"/>
      <c r="R237" s="17"/>
      <c r="S237" s="17"/>
      <c r="T237" s="23"/>
      <c r="U237" s="23"/>
    </row>
    <row r="238" spans="4:21">
      <c r="D238" s="29"/>
      <c r="E238" s="29"/>
      <c r="F238" s="29"/>
      <c r="K238" s="23"/>
      <c r="L238" s="23"/>
      <c r="M238" s="23"/>
      <c r="N238" s="17"/>
      <c r="O238" s="17"/>
      <c r="P238" s="17"/>
      <c r="Q238" s="17"/>
      <c r="R238" s="17"/>
      <c r="S238" s="17"/>
      <c r="T238" s="23"/>
      <c r="U238" s="23"/>
    </row>
    <row r="239" spans="4:21">
      <c r="D239" s="29"/>
      <c r="E239" s="29"/>
      <c r="F239" s="29"/>
      <c r="K239" s="23"/>
      <c r="L239" s="23"/>
      <c r="M239" s="23"/>
      <c r="N239" s="17"/>
      <c r="O239" s="17"/>
      <c r="P239" s="17"/>
      <c r="Q239" s="17"/>
      <c r="R239" s="17"/>
      <c r="S239" s="17"/>
      <c r="T239" s="23"/>
      <c r="U239" s="23"/>
    </row>
    <row r="240" spans="4:21">
      <c r="D240" s="29"/>
      <c r="E240" s="29"/>
      <c r="F240" s="29"/>
      <c r="K240" s="23"/>
      <c r="L240" s="23"/>
      <c r="M240" s="23"/>
      <c r="N240" s="17"/>
      <c r="O240" s="17"/>
      <c r="P240" s="17"/>
      <c r="Q240" s="17"/>
      <c r="R240" s="17"/>
      <c r="S240" s="17"/>
      <c r="T240" s="23"/>
      <c r="U240" s="23"/>
    </row>
    <row r="241" spans="4:21">
      <c r="D241" s="29"/>
      <c r="E241" s="29"/>
      <c r="F241" s="29"/>
      <c r="K241" s="23"/>
      <c r="L241" s="23"/>
      <c r="M241" s="23"/>
      <c r="N241" s="17"/>
      <c r="O241" s="17"/>
      <c r="P241" s="17"/>
      <c r="Q241" s="17"/>
      <c r="R241" s="17"/>
      <c r="S241" s="17"/>
      <c r="T241" s="23"/>
      <c r="U241" s="23"/>
    </row>
    <row r="242" spans="4:21">
      <c r="D242" s="29"/>
      <c r="E242" s="29"/>
      <c r="F242" s="29"/>
      <c r="K242" s="23"/>
      <c r="L242" s="23"/>
      <c r="M242" s="23"/>
      <c r="N242" s="17"/>
      <c r="O242" s="17"/>
      <c r="P242" s="17"/>
      <c r="Q242" s="17"/>
      <c r="R242" s="17"/>
      <c r="S242" s="17"/>
      <c r="T242" s="23"/>
      <c r="U242" s="23"/>
    </row>
    <row r="243" spans="4:21">
      <c r="D243" s="29"/>
      <c r="E243" s="29"/>
      <c r="F243" s="29"/>
      <c r="K243" s="23"/>
      <c r="L243" s="23"/>
      <c r="M243" s="23"/>
      <c r="N243" s="17"/>
      <c r="O243" s="17"/>
      <c r="P243" s="17"/>
      <c r="Q243" s="17"/>
      <c r="R243" s="17"/>
      <c r="S243" s="17"/>
      <c r="T243" s="23"/>
      <c r="U243" s="23"/>
    </row>
    <row r="244" spans="4:21">
      <c r="D244" s="29"/>
      <c r="E244" s="29"/>
      <c r="F244" s="29"/>
      <c r="K244" s="23"/>
      <c r="L244" s="23"/>
      <c r="M244" s="23"/>
      <c r="N244" s="17"/>
      <c r="O244" s="17"/>
      <c r="P244" s="17"/>
      <c r="Q244" s="17"/>
      <c r="R244" s="17"/>
      <c r="S244" s="17"/>
      <c r="T244" s="23"/>
      <c r="U244" s="23"/>
    </row>
    <row r="245" spans="4:21">
      <c r="D245" s="29"/>
      <c r="E245" s="29"/>
      <c r="F245" s="29"/>
      <c r="K245" s="23"/>
      <c r="L245" s="23"/>
      <c r="M245" s="23"/>
      <c r="N245" s="17"/>
      <c r="O245" s="17"/>
      <c r="P245" s="17"/>
      <c r="Q245" s="17"/>
      <c r="R245" s="17"/>
      <c r="S245" s="17"/>
      <c r="T245" s="23"/>
      <c r="U245" s="23"/>
    </row>
    <row r="246" spans="4:21">
      <c r="D246" s="29"/>
      <c r="E246" s="29"/>
      <c r="F246" s="29"/>
      <c r="K246" s="23"/>
      <c r="L246" s="23"/>
      <c r="M246" s="23"/>
      <c r="N246" s="17"/>
      <c r="O246" s="17"/>
      <c r="P246" s="17"/>
      <c r="Q246" s="17"/>
      <c r="R246" s="17"/>
      <c r="S246" s="17"/>
      <c r="T246" s="23"/>
      <c r="U246" s="23"/>
    </row>
    <row r="247" spans="4:21">
      <c r="D247" s="29"/>
      <c r="E247" s="29"/>
      <c r="F247" s="29"/>
      <c r="K247" s="23"/>
      <c r="L247" s="23"/>
      <c r="M247" s="23"/>
      <c r="N247" s="17"/>
      <c r="O247" s="17"/>
      <c r="P247" s="17"/>
      <c r="Q247" s="17"/>
      <c r="R247" s="17"/>
      <c r="S247" s="17"/>
      <c r="T247" s="23"/>
      <c r="U247" s="23"/>
    </row>
    <row r="248" spans="4:21">
      <c r="D248" s="29"/>
      <c r="E248" s="29"/>
      <c r="F248" s="29"/>
      <c r="K248" s="23"/>
      <c r="L248" s="23"/>
      <c r="M248" s="23"/>
      <c r="N248" s="17"/>
      <c r="O248" s="17"/>
      <c r="P248" s="17"/>
      <c r="Q248" s="17"/>
      <c r="R248" s="17"/>
      <c r="S248" s="17"/>
      <c r="T248" s="23"/>
      <c r="U248" s="23"/>
    </row>
    <row r="249" spans="4:21">
      <c r="D249" s="29"/>
      <c r="E249" s="29"/>
      <c r="F249" s="29"/>
      <c r="K249" s="23"/>
      <c r="L249" s="23"/>
      <c r="M249" s="23"/>
      <c r="N249" s="17"/>
      <c r="O249" s="17"/>
      <c r="P249" s="17"/>
      <c r="Q249" s="17"/>
      <c r="R249" s="17"/>
      <c r="S249" s="17"/>
      <c r="T249" s="23"/>
      <c r="U249" s="23"/>
    </row>
    <row r="250" spans="4:21">
      <c r="D250" s="29"/>
      <c r="E250" s="29"/>
      <c r="F250" s="29"/>
      <c r="K250" s="23"/>
      <c r="L250" s="23"/>
      <c r="M250" s="23"/>
      <c r="N250" s="17"/>
      <c r="O250" s="17"/>
      <c r="P250" s="17"/>
      <c r="Q250" s="17"/>
      <c r="R250" s="17"/>
      <c r="S250" s="17"/>
      <c r="T250" s="23"/>
      <c r="U250" s="23"/>
    </row>
    <row r="251" spans="4:21">
      <c r="D251" s="29"/>
      <c r="E251" s="29"/>
      <c r="F251" s="29"/>
      <c r="K251" s="23"/>
      <c r="L251" s="23"/>
      <c r="M251" s="23"/>
      <c r="N251" s="17"/>
      <c r="O251" s="17"/>
      <c r="P251" s="17"/>
      <c r="Q251" s="17"/>
      <c r="R251" s="17"/>
      <c r="S251" s="17"/>
      <c r="T251" s="23"/>
      <c r="U251" s="23"/>
    </row>
    <row r="252" spans="4:21">
      <c r="D252" s="29"/>
      <c r="E252" s="29"/>
      <c r="F252" s="29"/>
      <c r="K252" s="23"/>
      <c r="L252" s="23"/>
      <c r="M252" s="23"/>
      <c r="N252" s="17"/>
      <c r="O252" s="17"/>
      <c r="P252" s="17"/>
      <c r="Q252" s="17"/>
      <c r="R252" s="17"/>
      <c r="S252" s="17"/>
      <c r="T252" s="23"/>
      <c r="U252" s="23"/>
    </row>
    <row r="253" spans="4:21">
      <c r="D253" s="29"/>
      <c r="E253" s="29"/>
      <c r="F253" s="29"/>
      <c r="K253" s="23"/>
      <c r="L253" s="23"/>
      <c r="M253" s="23"/>
      <c r="N253" s="17"/>
      <c r="O253" s="17"/>
      <c r="P253" s="17"/>
      <c r="Q253" s="17"/>
      <c r="R253" s="17"/>
      <c r="S253" s="17"/>
      <c r="T253" s="23"/>
      <c r="U253" s="23"/>
    </row>
    <row r="254" spans="4:21">
      <c r="D254" s="29"/>
      <c r="E254" s="29"/>
      <c r="F254" s="29"/>
      <c r="K254" s="23"/>
      <c r="L254" s="23"/>
      <c r="M254" s="23"/>
      <c r="N254" s="17"/>
      <c r="O254" s="17"/>
      <c r="P254" s="17"/>
      <c r="Q254" s="17"/>
      <c r="R254" s="17"/>
      <c r="S254" s="17"/>
      <c r="T254" s="23"/>
      <c r="U254" s="23"/>
    </row>
    <row r="255" spans="4:21">
      <c r="D255" s="29"/>
      <c r="E255" s="29"/>
      <c r="F255" s="29"/>
      <c r="K255" s="23"/>
      <c r="L255" s="23"/>
      <c r="M255" s="23"/>
      <c r="N255" s="17"/>
      <c r="O255" s="17"/>
      <c r="P255" s="17"/>
      <c r="Q255" s="17"/>
      <c r="R255" s="17"/>
      <c r="S255" s="17"/>
      <c r="T255" s="23"/>
      <c r="U255" s="23"/>
    </row>
    <row r="256" spans="4:21">
      <c r="D256" s="29"/>
      <c r="E256" s="29"/>
      <c r="F256" s="29"/>
      <c r="K256" s="23"/>
      <c r="L256" s="23"/>
      <c r="M256" s="23"/>
      <c r="N256" s="17"/>
      <c r="O256" s="17"/>
      <c r="P256" s="17"/>
      <c r="Q256" s="17"/>
      <c r="R256" s="17"/>
      <c r="S256" s="17"/>
      <c r="T256" s="23"/>
      <c r="U256" s="23"/>
    </row>
    <row r="257" spans="4:21">
      <c r="D257" s="29"/>
      <c r="E257" s="29"/>
      <c r="F257" s="29"/>
      <c r="K257" s="23"/>
      <c r="L257" s="23"/>
      <c r="M257" s="23"/>
      <c r="N257" s="17"/>
      <c r="O257" s="17"/>
      <c r="P257" s="17"/>
      <c r="Q257" s="17"/>
      <c r="R257" s="17"/>
      <c r="S257" s="17"/>
      <c r="T257" s="23"/>
      <c r="U257" s="23"/>
    </row>
    <row r="258" spans="4:21">
      <c r="D258" s="29"/>
      <c r="E258" s="29"/>
      <c r="F258" s="29"/>
      <c r="K258" s="23"/>
      <c r="L258" s="23"/>
      <c r="M258" s="23"/>
      <c r="N258" s="17"/>
      <c r="O258" s="17"/>
      <c r="P258" s="17"/>
      <c r="Q258" s="17"/>
      <c r="R258" s="17"/>
      <c r="S258" s="17"/>
      <c r="T258" s="23"/>
      <c r="U258" s="23"/>
    </row>
    <row r="259" spans="4:21">
      <c r="D259" s="29"/>
      <c r="E259" s="29"/>
      <c r="F259" s="29"/>
      <c r="K259" s="23"/>
      <c r="L259" s="23"/>
      <c r="M259" s="23"/>
      <c r="N259" s="17"/>
      <c r="O259" s="17"/>
      <c r="P259" s="17"/>
      <c r="Q259" s="17"/>
      <c r="R259" s="17"/>
      <c r="S259" s="17"/>
      <c r="T259" s="23"/>
      <c r="U259" s="23"/>
    </row>
    <row r="260" spans="4:21">
      <c r="D260" s="29"/>
      <c r="E260" s="29"/>
      <c r="F260" s="29"/>
      <c r="K260" s="23"/>
      <c r="L260" s="23"/>
      <c r="M260" s="23"/>
      <c r="N260" s="17"/>
      <c r="O260" s="17"/>
      <c r="P260" s="17"/>
      <c r="Q260" s="17"/>
      <c r="R260" s="17"/>
      <c r="S260" s="17"/>
      <c r="T260" s="23"/>
      <c r="U260" s="23"/>
    </row>
    <row r="261" spans="4:21">
      <c r="D261" s="29"/>
      <c r="E261" s="29"/>
      <c r="F261" s="29"/>
      <c r="K261" s="23"/>
      <c r="L261" s="23"/>
      <c r="M261" s="23"/>
      <c r="N261" s="17"/>
      <c r="O261" s="17"/>
      <c r="P261" s="17"/>
      <c r="Q261" s="17"/>
      <c r="R261" s="17"/>
      <c r="S261" s="17"/>
      <c r="T261" s="23"/>
      <c r="U261" s="23"/>
    </row>
    <row r="262" spans="4:21">
      <c r="D262" s="29"/>
      <c r="E262" s="29"/>
      <c r="F262" s="29"/>
      <c r="K262" s="23"/>
      <c r="L262" s="23"/>
      <c r="M262" s="23"/>
      <c r="N262" s="17"/>
      <c r="O262" s="17"/>
      <c r="P262" s="17"/>
      <c r="Q262" s="17"/>
      <c r="R262" s="17"/>
      <c r="S262" s="17"/>
      <c r="T262" s="23"/>
      <c r="U262" s="23"/>
    </row>
    <row r="263" spans="4:21">
      <c r="D263" s="29"/>
      <c r="E263" s="29"/>
      <c r="F263" s="29"/>
      <c r="K263" s="23"/>
      <c r="L263" s="23"/>
      <c r="M263" s="23"/>
      <c r="N263" s="17"/>
      <c r="O263" s="17"/>
      <c r="P263" s="17"/>
      <c r="Q263" s="17"/>
      <c r="R263" s="17"/>
      <c r="S263" s="17"/>
      <c r="T263" s="23"/>
      <c r="U263" s="23"/>
    </row>
    <row r="264" spans="4:21">
      <c r="D264" s="29"/>
      <c r="E264" s="29"/>
      <c r="F264" s="29"/>
      <c r="K264" s="23"/>
      <c r="L264" s="23"/>
      <c r="M264" s="23"/>
      <c r="N264" s="17"/>
      <c r="O264" s="17"/>
      <c r="P264" s="17"/>
      <c r="Q264" s="17"/>
      <c r="R264" s="17"/>
      <c r="S264" s="17"/>
      <c r="T264" s="23"/>
      <c r="U264" s="23"/>
    </row>
    <row r="265" spans="4:21">
      <c r="D265" s="29"/>
      <c r="E265" s="29"/>
      <c r="F265" s="29"/>
      <c r="K265" s="23"/>
      <c r="L265" s="23"/>
      <c r="M265" s="23"/>
      <c r="N265" s="17"/>
      <c r="O265" s="17"/>
      <c r="P265" s="17"/>
      <c r="Q265" s="17"/>
      <c r="R265" s="17"/>
      <c r="S265" s="17"/>
      <c r="T265" s="23"/>
      <c r="U265" s="23"/>
    </row>
    <row r="266" spans="4:21">
      <c r="D266" s="29"/>
      <c r="E266" s="29"/>
      <c r="F266" s="29"/>
      <c r="K266" s="23"/>
      <c r="L266" s="23"/>
      <c r="M266" s="23"/>
      <c r="N266" s="17"/>
      <c r="O266" s="17"/>
      <c r="P266" s="17"/>
      <c r="Q266" s="17"/>
      <c r="R266" s="17"/>
      <c r="S266" s="17"/>
      <c r="T266" s="23"/>
      <c r="U266" s="23"/>
    </row>
    <row r="267" spans="4:21">
      <c r="D267" s="29"/>
      <c r="E267" s="29"/>
      <c r="F267" s="29"/>
      <c r="K267" s="23"/>
      <c r="L267" s="23"/>
      <c r="M267" s="23"/>
      <c r="N267" s="17"/>
      <c r="O267" s="17"/>
      <c r="P267" s="17"/>
      <c r="Q267" s="17"/>
      <c r="R267" s="17"/>
      <c r="S267" s="17"/>
      <c r="T267" s="23"/>
      <c r="U267" s="23"/>
    </row>
    <row r="268" spans="4:21">
      <c r="D268" s="29"/>
      <c r="E268" s="29"/>
      <c r="F268" s="29"/>
      <c r="K268" s="23"/>
      <c r="L268" s="23"/>
      <c r="M268" s="23"/>
      <c r="N268" s="17"/>
      <c r="O268" s="17"/>
      <c r="P268" s="17"/>
      <c r="Q268" s="17"/>
      <c r="R268" s="17"/>
      <c r="S268" s="17"/>
      <c r="T268" s="23"/>
      <c r="U268" s="23"/>
    </row>
    <row r="269" spans="4:21">
      <c r="D269" s="29"/>
      <c r="E269" s="29"/>
      <c r="F269" s="29"/>
      <c r="K269" s="23"/>
      <c r="L269" s="23"/>
      <c r="M269" s="23"/>
      <c r="N269" s="17"/>
      <c r="O269" s="17"/>
      <c r="P269" s="17"/>
      <c r="Q269" s="17"/>
      <c r="R269" s="17"/>
      <c r="S269" s="17"/>
      <c r="T269" s="23"/>
      <c r="U269" s="23"/>
    </row>
    <row r="270" spans="4:21">
      <c r="D270" s="29"/>
      <c r="E270" s="29"/>
      <c r="F270" s="29"/>
      <c r="K270" s="23"/>
      <c r="L270" s="23"/>
      <c r="M270" s="23"/>
      <c r="N270" s="17"/>
      <c r="O270" s="17"/>
      <c r="P270" s="17"/>
      <c r="Q270" s="17"/>
      <c r="R270" s="17"/>
      <c r="S270" s="17"/>
      <c r="T270" s="23"/>
      <c r="U270" s="23"/>
    </row>
    <row r="271" spans="4:21">
      <c r="D271" s="29"/>
      <c r="E271" s="29"/>
      <c r="F271" s="29"/>
    </row>
    <row r="272" spans="4:21">
      <c r="D272" s="29"/>
      <c r="E272" s="29"/>
      <c r="F272" s="29"/>
    </row>
    <row r="273" spans="4:6">
      <c r="D273" s="29"/>
      <c r="E273" s="29"/>
      <c r="F273" s="29"/>
    </row>
    <row r="274" spans="4:6">
      <c r="D274" s="29"/>
      <c r="E274" s="29"/>
      <c r="F274" s="29"/>
    </row>
    <row r="275" spans="4:6">
      <c r="D275" s="29"/>
      <c r="E275" s="29"/>
      <c r="F275" s="29"/>
    </row>
    <row r="276" spans="4:6">
      <c r="D276" s="29"/>
      <c r="E276" s="29"/>
      <c r="F276" s="29"/>
    </row>
    <row r="277" spans="4:6">
      <c r="D277" s="29"/>
      <c r="E277" s="29"/>
      <c r="F277" s="29"/>
    </row>
    <row r="278" spans="4:6">
      <c r="D278" s="29"/>
      <c r="E278" s="29"/>
      <c r="F278" s="29"/>
    </row>
    <row r="279" spans="4:6">
      <c r="D279" s="29"/>
      <c r="E279" s="29"/>
      <c r="F279" s="29"/>
    </row>
    <row r="280" spans="4:6">
      <c r="D280" s="29"/>
      <c r="E280" s="29"/>
      <c r="F280" s="29"/>
    </row>
    <row r="281" spans="4:6">
      <c r="D281" s="29"/>
      <c r="E281" s="29"/>
      <c r="F281" s="29"/>
    </row>
    <row r="282" spans="4:6">
      <c r="D282" s="29"/>
      <c r="E282" s="29"/>
      <c r="F282" s="29"/>
    </row>
    <row r="283" spans="4:6">
      <c r="D283" s="29"/>
      <c r="E283" s="29"/>
      <c r="F283" s="29"/>
    </row>
    <row r="284" spans="4:6">
      <c r="D284" s="29"/>
      <c r="E284" s="29"/>
      <c r="F284" s="29"/>
    </row>
    <row r="285" spans="4:6">
      <c r="D285" s="29"/>
      <c r="E285" s="29"/>
      <c r="F285" s="29"/>
    </row>
    <row r="286" spans="4:6">
      <c r="D286" s="29"/>
      <c r="E286" s="29"/>
      <c r="F286" s="29"/>
    </row>
    <row r="287" spans="4:6">
      <c r="D287" s="29"/>
      <c r="E287" s="29"/>
      <c r="F287" s="29"/>
    </row>
    <row r="288" spans="4:6">
      <c r="D288" s="29"/>
      <c r="E288" s="29"/>
      <c r="F288" s="29"/>
    </row>
    <row r="289" spans="4:6">
      <c r="D289" s="29"/>
      <c r="E289" s="29"/>
      <c r="F289" s="29"/>
    </row>
    <row r="290" spans="4:6">
      <c r="D290" s="29"/>
      <c r="E290" s="29"/>
      <c r="F290" s="29"/>
    </row>
    <row r="291" spans="4:6">
      <c r="D291" s="29"/>
      <c r="E291" s="29"/>
      <c r="F291" s="29"/>
    </row>
    <row r="292" spans="4:6">
      <c r="D292" s="29"/>
      <c r="E292" s="29"/>
      <c r="F292" s="29"/>
    </row>
    <row r="293" spans="4:6">
      <c r="D293" s="29"/>
      <c r="E293" s="29"/>
      <c r="F293" s="29"/>
    </row>
    <row r="294" spans="4:6">
      <c r="D294" s="29"/>
      <c r="E294" s="29"/>
      <c r="F294" s="29"/>
    </row>
    <row r="295" spans="4:6">
      <c r="D295" s="29"/>
      <c r="E295" s="29"/>
      <c r="F295" s="29"/>
    </row>
  </sheetData>
  <mergeCells count="2">
    <mergeCell ref="A4:B4"/>
    <mergeCell ref="A126:B126"/>
  </mergeCells>
  <hyperlinks>
    <hyperlink ref="A4" location="Index!A1" display="Return to index" xr:uid="{9412B3F3-0064-44BC-B300-AA13AEF960EF}"/>
  </hyperlinks>
  <pageMargins left="0.7" right="0.7" top="0.75" bottom="0.75" header="0.3" footer="0.3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88A58-1513-4F18-9512-CFB254E42422}">
  <dimension ref="A1:AI222"/>
  <sheetViews>
    <sheetView showGridLines="0" zoomScaleNormal="100" workbookViewId="0">
      <pane xSplit="2" ySplit="6" topLeftCell="C189" activePane="bottomRight" state="frozen"/>
      <selection sqref="A1:XFD1048576"/>
      <selection pane="topRight" sqref="A1:XFD1048576"/>
      <selection pane="bottomLeft" sqref="A1:XFD1048576"/>
      <selection pane="bottomRight" activeCell="B214" sqref="B214"/>
    </sheetView>
  </sheetViews>
  <sheetFormatPr defaultRowHeight="12.75"/>
  <cols>
    <col min="1" max="1" width="10.28515625" style="2" customWidth="1"/>
    <col min="2" max="2" width="20.7109375" style="5" customWidth="1"/>
    <col min="3" max="3" width="9.5703125" style="5" customWidth="1"/>
    <col min="4" max="4" width="10.28515625" style="6" bestFit="1" customWidth="1"/>
    <col min="5" max="5" width="10" style="6" customWidth="1"/>
    <col min="6" max="7" width="15.7109375" style="18" customWidth="1"/>
    <col min="8" max="8" width="10.85546875" style="6" bestFit="1" customWidth="1"/>
    <col min="9" max="13" width="10" style="6" customWidth="1"/>
    <col min="14" max="256" width="9.140625" style="2"/>
    <col min="257" max="257" width="5" style="2" customWidth="1"/>
    <col min="258" max="258" width="14.7109375" style="2" customWidth="1"/>
    <col min="259" max="259" width="8.5703125" style="2" customWidth="1"/>
    <col min="260" max="260" width="10" style="2" customWidth="1"/>
    <col min="261" max="261" width="1.5703125" style="2" customWidth="1"/>
    <col min="262" max="262" width="7.7109375" style="2" customWidth="1"/>
    <col min="263" max="263" width="9.7109375" style="2" customWidth="1"/>
    <col min="264" max="264" width="9.140625" style="2"/>
    <col min="265" max="265" width="7.5703125" style="2" customWidth="1"/>
    <col min="266" max="266" width="7.7109375" style="2" customWidth="1"/>
    <col min="267" max="267" width="9.140625" style="2" customWidth="1"/>
    <col min="268" max="268" width="8.42578125" style="2" customWidth="1"/>
    <col min="269" max="512" width="9.140625" style="2"/>
    <col min="513" max="513" width="5" style="2" customWidth="1"/>
    <col min="514" max="514" width="14.7109375" style="2" customWidth="1"/>
    <col min="515" max="515" width="8.5703125" style="2" customWidth="1"/>
    <col min="516" max="516" width="10" style="2" customWidth="1"/>
    <col min="517" max="517" width="1.5703125" style="2" customWidth="1"/>
    <col min="518" max="518" width="7.7109375" style="2" customWidth="1"/>
    <col min="519" max="519" width="9.7109375" style="2" customWidth="1"/>
    <col min="520" max="520" width="9.140625" style="2"/>
    <col min="521" max="521" width="7.5703125" style="2" customWidth="1"/>
    <col min="522" max="522" width="7.7109375" style="2" customWidth="1"/>
    <col min="523" max="523" width="9.140625" style="2" customWidth="1"/>
    <col min="524" max="524" width="8.42578125" style="2" customWidth="1"/>
    <col min="525" max="768" width="9.140625" style="2"/>
    <col min="769" max="769" width="5" style="2" customWidth="1"/>
    <col min="770" max="770" width="14.7109375" style="2" customWidth="1"/>
    <col min="771" max="771" width="8.5703125" style="2" customWidth="1"/>
    <col min="772" max="772" width="10" style="2" customWidth="1"/>
    <col min="773" max="773" width="1.5703125" style="2" customWidth="1"/>
    <col min="774" max="774" width="7.7109375" style="2" customWidth="1"/>
    <col min="775" max="775" width="9.7109375" style="2" customWidth="1"/>
    <col min="776" max="776" width="9.140625" style="2"/>
    <col min="777" max="777" width="7.5703125" style="2" customWidth="1"/>
    <col min="778" max="778" width="7.7109375" style="2" customWidth="1"/>
    <col min="779" max="779" width="9.140625" style="2" customWidth="1"/>
    <col min="780" max="780" width="8.42578125" style="2" customWidth="1"/>
    <col min="781" max="1024" width="9.140625" style="2"/>
    <col min="1025" max="1025" width="5" style="2" customWidth="1"/>
    <col min="1026" max="1026" width="14.7109375" style="2" customWidth="1"/>
    <col min="1027" max="1027" width="8.5703125" style="2" customWidth="1"/>
    <col min="1028" max="1028" width="10" style="2" customWidth="1"/>
    <col min="1029" max="1029" width="1.5703125" style="2" customWidth="1"/>
    <col min="1030" max="1030" width="7.7109375" style="2" customWidth="1"/>
    <col min="1031" max="1031" width="9.7109375" style="2" customWidth="1"/>
    <col min="1032" max="1032" width="9.140625" style="2"/>
    <col min="1033" max="1033" width="7.5703125" style="2" customWidth="1"/>
    <col min="1034" max="1034" width="7.7109375" style="2" customWidth="1"/>
    <col min="1035" max="1035" width="9.140625" style="2" customWidth="1"/>
    <col min="1036" max="1036" width="8.42578125" style="2" customWidth="1"/>
    <col min="1037" max="1280" width="9.140625" style="2"/>
    <col min="1281" max="1281" width="5" style="2" customWidth="1"/>
    <col min="1282" max="1282" width="14.7109375" style="2" customWidth="1"/>
    <col min="1283" max="1283" width="8.5703125" style="2" customWidth="1"/>
    <col min="1284" max="1284" width="10" style="2" customWidth="1"/>
    <col min="1285" max="1285" width="1.5703125" style="2" customWidth="1"/>
    <col min="1286" max="1286" width="7.7109375" style="2" customWidth="1"/>
    <col min="1287" max="1287" width="9.7109375" style="2" customWidth="1"/>
    <col min="1288" max="1288" width="9.140625" style="2"/>
    <col min="1289" max="1289" width="7.5703125" style="2" customWidth="1"/>
    <col min="1290" max="1290" width="7.7109375" style="2" customWidth="1"/>
    <col min="1291" max="1291" width="9.140625" style="2" customWidth="1"/>
    <col min="1292" max="1292" width="8.42578125" style="2" customWidth="1"/>
    <col min="1293" max="1536" width="9.140625" style="2"/>
    <col min="1537" max="1537" width="5" style="2" customWidth="1"/>
    <col min="1538" max="1538" width="14.7109375" style="2" customWidth="1"/>
    <col min="1539" max="1539" width="8.5703125" style="2" customWidth="1"/>
    <col min="1540" max="1540" width="10" style="2" customWidth="1"/>
    <col min="1541" max="1541" width="1.5703125" style="2" customWidth="1"/>
    <col min="1542" max="1542" width="7.7109375" style="2" customWidth="1"/>
    <col min="1543" max="1543" width="9.7109375" style="2" customWidth="1"/>
    <col min="1544" max="1544" width="9.140625" style="2"/>
    <col min="1545" max="1545" width="7.5703125" style="2" customWidth="1"/>
    <col min="1546" max="1546" width="7.7109375" style="2" customWidth="1"/>
    <col min="1547" max="1547" width="9.140625" style="2" customWidth="1"/>
    <col min="1548" max="1548" width="8.42578125" style="2" customWidth="1"/>
    <col min="1549" max="1792" width="9.140625" style="2"/>
    <col min="1793" max="1793" width="5" style="2" customWidth="1"/>
    <col min="1794" max="1794" width="14.7109375" style="2" customWidth="1"/>
    <col min="1795" max="1795" width="8.5703125" style="2" customWidth="1"/>
    <col min="1796" max="1796" width="10" style="2" customWidth="1"/>
    <col min="1797" max="1797" width="1.5703125" style="2" customWidth="1"/>
    <col min="1798" max="1798" width="7.7109375" style="2" customWidth="1"/>
    <col min="1799" max="1799" width="9.7109375" style="2" customWidth="1"/>
    <col min="1800" max="1800" width="9.140625" style="2"/>
    <col min="1801" max="1801" width="7.5703125" style="2" customWidth="1"/>
    <col min="1802" max="1802" width="7.7109375" style="2" customWidth="1"/>
    <col min="1803" max="1803" width="9.140625" style="2" customWidth="1"/>
    <col min="1804" max="1804" width="8.42578125" style="2" customWidth="1"/>
    <col min="1805" max="2048" width="9.140625" style="2"/>
    <col min="2049" max="2049" width="5" style="2" customWidth="1"/>
    <col min="2050" max="2050" width="14.7109375" style="2" customWidth="1"/>
    <col min="2051" max="2051" width="8.5703125" style="2" customWidth="1"/>
    <col min="2052" max="2052" width="10" style="2" customWidth="1"/>
    <col min="2053" max="2053" width="1.5703125" style="2" customWidth="1"/>
    <col min="2054" max="2054" width="7.7109375" style="2" customWidth="1"/>
    <col min="2055" max="2055" width="9.7109375" style="2" customWidth="1"/>
    <col min="2056" max="2056" width="9.140625" style="2"/>
    <col min="2057" max="2057" width="7.5703125" style="2" customWidth="1"/>
    <col min="2058" max="2058" width="7.7109375" style="2" customWidth="1"/>
    <col min="2059" max="2059" width="9.140625" style="2" customWidth="1"/>
    <col min="2060" max="2060" width="8.42578125" style="2" customWidth="1"/>
    <col min="2061" max="2304" width="9.140625" style="2"/>
    <col min="2305" max="2305" width="5" style="2" customWidth="1"/>
    <col min="2306" max="2306" width="14.7109375" style="2" customWidth="1"/>
    <col min="2307" max="2307" width="8.5703125" style="2" customWidth="1"/>
    <col min="2308" max="2308" width="10" style="2" customWidth="1"/>
    <col min="2309" max="2309" width="1.5703125" style="2" customWidth="1"/>
    <col min="2310" max="2310" width="7.7109375" style="2" customWidth="1"/>
    <col min="2311" max="2311" width="9.7109375" style="2" customWidth="1"/>
    <col min="2312" max="2312" width="9.140625" style="2"/>
    <col min="2313" max="2313" width="7.5703125" style="2" customWidth="1"/>
    <col min="2314" max="2314" width="7.7109375" style="2" customWidth="1"/>
    <col min="2315" max="2315" width="9.140625" style="2" customWidth="1"/>
    <col min="2316" max="2316" width="8.42578125" style="2" customWidth="1"/>
    <col min="2317" max="2560" width="9.140625" style="2"/>
    <col min="2561" max="2561" width="5" style="2" customWidth="1"/>
    <col min="2562" max="2562" width="14.7109375" style="2" customWidth="1"/>
    <col min="2563" max="2563" width="8.5703125" style="2" customWidth="1"/>
    <col min="2564" max="2564" width="10" style="2" customWidth="1"/>
    <col min="2565" max="2565" width="1.5703125" style="2" customWidth="1"/>
    <col min="2566" max="2566" width="7.7109375" style="2" customWidth="1"/>
    <col min="2567" max="2567" width="9.7109375" style="2" customWidth="1"/>
    <col min="2568" max="2568" width="9.140625" style="2"/>
    <col min="2569" max="2569" width="7.5703125" style="2" customWidth="1"/>
    <col min="2570" max="2570" width="7.7109375" style="2" customWidth="1"/>
    <col min="2571" max="2571" width="9.140625" style="2" customWidth="1"/>
    <col min="2572" max="2572" width="8.42578125" style="2" customWidth="1"/>
    <col min="2573" max="2816" width="9.140625" style="2"/>
    <col min="2817" max="2817" width="5" style="2" customWidth="1"/>
    <col min="2818" max="2818" width="14.7109375" style="2" customWidth="1"/>
    <col min="2819" max="2819" width="8.5703125" style="2" customWidth="1"/>
    <col min="2820" max="2820" width="10" style="2" customWidth="1"/>
    <col min="2821" max="2821" width="1.5703125" style="2" customWidth="1"/>
    <col min="2822" max="2822" width="7.7109375" style="2" customWidth="1"/>
    <col min="2823" max="2823" width="9.7109375" style="2" customWidth="1"/>
    <col min="2824" max="2824" width="9.140625" style="2"/>
    <col min="2825" max="2825" width="7.5703125" style="2" customWidth="1"/>
    <col min="2826" max="2826" width="7.7109375" style="2" customWidth="1"/>
    <col min="2827" max="2827" width="9.140625" style="2" customWidth="1"/>
    <col min="2828" max="2828" width="8.42578125" style="2" customWidth="1"/>
    <col min="2829" max="3072" width="9.140625" style="2"/>
    <col min="3073" max="3073" width="5" style="2" customWidth="1"/>
    <col min="3074" max="3074" width="14.7109375" style="2" customWidth="1"/>
    <col min="3075" max="3075" width="8.5703125" style="2" customWidth="1"/>
    <col min="3076" max="3076" width="10" style="2" customWidth="1"/>
    <col min="3077" max="3077" width="1.5703125" style="2" customWidth="1"/>
    <col min="3078" max="3078" width="7.7109375" style="2" customWidth="1"/>
    <col min="3079" max="3079" width="9.7109375" style="2" customWidth="1"/>
    <col min="3080" max="3080" width="9.140625" style="2"/>
    <col min="3081" max="3081" width="7.5703125" style="2" customWidth="1"/>
    <col min="3082" max="3082" width="7.7109375" style="2" customWidth="1"/>
    <col min="3083" max="3083" width="9.140625" style="2" customWidth="1"/>
    <col min="3084" max="3084" width="8.42578125" style="2" customWidth="1"/>
    <col min="3085" max="3328" width="9.140625" style="2"/>
    <col min="3329" max="3329" width="5" style="2" customWidth="1"/>
    <col min="3330" max="3330" width="14.7109375" style="2" customWidth="1"/>
    <col min="3331" max="3331" width="8.5703125" style="2" customWidth="1"/>
    <col min="3332" max="3332" width="10" style="2" customWidth="1"/>
    <col min="3333" max="3333" width="1.5703125" style="2" customWidth="1"/>
    <col min="3334" max="3334" width="7.7109375" style="2" customWidth="1"/>
    <col min="3335" max="3335" width="9.7109375" style="2" customWidth="1"/>
    <col min="3336" max="3336" width="9.140625" style="2"/>
    <col min="3337" max="3337" width="7.5703125" style="2" customWidth="1"/>
    <col min="3338" max="3338" width="7.7109375" style="2" customWidth="1"/>
    <col min="3339" max="3339" width="9.140625" style="2" customWidth="1"/>
    <col min="3340" max="3340" width="8.42578125" style="2" customWidth="1"/>
    <col min="3341" max="3584" width="9.140625" style="2"/>
    <col min="3585" max="3585" width="5" style="2" customWidth="1"/>
    <col min="3586" max="3586" width="14.7109375" style="2" customWidth="1"/>
    <col min="3587" max="3587" width="8.5703125" style="2" customWidth="1"/>
    <col min="3588" max="3588" width="10" style="2" customWidth="1"/>
    <col min="3589" max="3589" width="1.5703125" style="2" customWidth="1"/>
    <col min="3590" max="3590" width="7.7109375" style="2" customWidth="1"/>
    <col min="3591" max="3591" width="9.7109375" style="2" customWidth="1"/>
    <col min="3592" max="3592" width="9.140625" style="2"/>
    <col min="3593" max="3593" width="7.5703125" style="2" customWidth="1"/>
    <col min="3594" max="3594" width="7.7109375" style="2" customWidth="1"/>
    <col min="3595" max="3595" width="9.140625" style="2" customWidth="1"/>
    <col min="3596" max="3596" width="8.42578125" style="2" customWidth="1"/>
    <col min="3597" max="3840" width="9.140625" style="2"/>
    <col min="3841" max="3841" width="5" style="2" customWidth="1"/>
    <col min="3842" max="3842" width="14.7109375" style="2" customWidth="1"/>
    <col min="3843" max="3843" width="8.5703125" style="2" customWidth="1"/>
    <col min="3844" max="3844" width="10" style="2" customWidth="1"/>
    <col min="3845" max="3845" width="1.5703125" style="2" customWidth="1"/>
    <col min="3846" max="3846" width="7.7109375" style="2" customWidth="1"/>
    <col min="3847" max="3847" width="9.7109375" style="2" customWidth="1"/>
    <col min="3848" max="3848" width="9.140625" style="2"/>
    <col min="3849" max="3849" width="7.5703125" style="2" customWidth="1"/>
    <col min="3850" max="3850" width="7.7109375" style="2" customWidth="1"/>
    <col min="3851" max="3851" width="9.140625" style="2" customWidth="1"/>
    <col min="3852" max="3852" width="8.42578125" style="2" customWidth="1"/>
    <col min="3853" max="4096" width="9.140625" style="2"/>
    <col min="4097" max="4097" width="5" style="2" customWidth="1"/>
    <col min="4098" max="4098" width="14.7109375" style="2" customWidth="1"/>
    <col min="4099" max="4099" width="8.5703125" style="2" customWidth="1"/>
    <col min="4100" max="4100" width="10" style="2" customWidth="1"/>
    <col min="4101" max="4101" width="1.5703125" style="2" customWidth="1"/>
    <col min="4102" max="4102" width="7.7109375" style="2" customWidth="1"/>
    <col min="4103" max="4103" width="9.7109375" style="2" customWidth="1"/>
    <col min="4104" max="4104" width="9.140625" style="2"/>
    <col min="4105" max="4105" width="7.5703125" style="2" customWidth="1"/>
    <col min="4106" max="4106" width="7.7109375" style="2" customWidth="1"/>
    <col min="4107" max="4107" width="9.140625" style="2" customWidth="1"/>
    <col min="4108" max="4108" width="8.42578125" style="2" customWidth="1"/>
    <col min="4109" max="4352" width="9.140625" style="2"/>
    <col min="4353" max="4353" width="5" style="2" customWidth="1"/>
    <col min="4354" max="4354" width="14.7109375" style="2" customWidth="1"/>
    <col min="4355" max="4355" width="8.5703125" style="2" customWidth="1"/>
    <col min="4356" max="4356" width="10" style="2" customWidth="1"/>
    <col min="4357" max="4357" width="1.5703125" style="2" customWidth="1"/>
    <col min="4358" max="4358" width="7.7109375" style="2" customWidth="1"/>
    <col min="4359" max="4359" width="9.7109375" style="2" customWidth="1"/>
    <col min="4360" max="4360" width="9.140625" style="2"/>
    <col min="4361" max="4361" width="7.5703125" style="2" customWidth="1"/>
    <col min="4362" max="4362" width="7.7109375" style="2" customWidth="1"/>
    <col min="4363" max="4363" width="9.140625" style="2" customWidth="1"/>
    <col min="4364" max="4364" width="8.42578125" style="2" customWidth="1"/>
    <col min="4365" max="4608" width="9.140625" style="2"/>
    <col min="4609" max="4609" width="5" style="2" customWidth="1"/>
    <col min="4610" max="4610" width="14.7109375" style="2" customWidth="1"/>
    <col min="4611" max="4611" width="8.5703125" style="2" customWidth="1"/>
    <col min="4612" max="4612" width="10" style="2" customWidth="1"/>
    <col min="4613" max="4613" width="1.5703125" style="2" customWidth="1"/>
    <col min="4614" max="4614" width="7.7109375" style="2" customWidth="1"/>
    <col min="4615" max="4615" width="9.7109375" style="2" customWidth="1"/>
    <col min="4616" max="4616" width="9.140625" style="2"/>
    <col min="4617" max="4617" width="7.5703125" style="2" customWidth="1"/>
    <col min="4618" max="4618" width="7.7109375" style="2" customWidth="1"/>
    <col min="4619" max="4619" width="9.140625" style="2" customWidth="1"/>
    <col min="4620" max="4620" width="8.42578125" style="2" customWidth="1"/>
    <col min="4621" max="4864" width="9.140625" style="2"/>
    <col min="4865" max="4865" width="5" style="2" customWidth="1"/>
    <col min="4866" max="4866" width="14.7109375" style="2" customWidth="1"/>
    <col min="4867" max="4867" width="8.5703125" style="2" customWidth="1"/>
    <col min="4868" max="4868" width="10" style="2" customWidth="1"/>
    <col min="4869" max="4869" width="1.5703125" style="2" customWidth="1"/>
    <col min="4870" max="4870" width="7.7109375" style="2" customWidth="1"/>
    <col min="4871" max="4871" width="9.7109375" style="2" customWidth="1"/>
    <col min="4872" max="4872" width="9.140625" style="2"/>
    <col min="4873" max="4873" width="7.5703125" style="2" customWidth="1"/>
    <col min="4874" max="4874" width="7.7109375" style="2" customWidth="1"/>
    <col min="4875" max="4875" width="9.140625" style="2" customWidth="1"/>
    <col min="4876" max="4876" width="8.42578125" style="2" customWidth="1"/>
    <col min="4877" max="5120" width="9.140625" style="2"/>
    <col min="5121" max="5121" width="5" style="2" customWidth="1"/>
    <col min="5122" max="5122" width="14.7109375" style="2" customWidth="1"/>
    <col min="5123" max="5123" width="8.5703125" style="2" customWidth="1"/>
    <col min="5124" max="5124" width="10" style="2" customWidth="1"/>
    <col min="5125" max="5125" width="1.5703125" style="2" customWidth="1"/>
    <col min="5126" max="5126" width="7.7109375" style="2" customWidth="1"/>
    <col min="5127" max="5127" width="9.7109375" style="2" customWidth="1"/>
    <col min="5128" max="5128" width="9.140625" style="2"/>
    <col min="5129" max="5129" width="7.5703125" style="2" customWidth="1"/>
    <col min="5130" max="5130" width="7.7109375" style="2" customWidth="1"/>
    <col min="5131" max="5131" width="9.140625" style="2" customWidth="1"/>
    <col min="5132" max="5132" width="8.42578125" style="2" customWidth="1"/>
    <col min="5133" max="5376" width="9.140625" style="2"/>
    <col min="5377" max="5377" width="5" style="2" customWidth="1"/>
    <col min="5378" max="5378" width="14.7109375" style="2" customWidth="1"/>
    <col min="5379" max="5379" width="8.5703125" style="2" customWidth="1"/>
    <col min="5380" max="5380" width="10" style="2" customWidth="1"/>
    <col min="5381" max="5381" width="1.5703125" style="2" customWidth="1"/>
    <col min="5382" max="5382" width="7.7109375" style="2" customWidth="1"/>
    <col min="5383" max="5383" width="9.7109375" style="2" customWidth="1"/>
    <col min="5384" max="5384" width="9.140625" style="2"/>
    <col min="5385" max="5385" width="7.5703125" style="2" customWidth="1"/>
    <col min="5386" max="5386" width="7.7109375" style="2" customWidth="1"/>
    <col min="5387" max="5387" width="9.140625" style="2" customWidth="1"/>
    <col min="5388" max="5388" width="8.42578125" style="2" customWidth="1"/>
    <col min="5389" max="5632" width="9.140625" style="2"/>
    <col min="5633" max="5633" width="5" style="2" customWidth="1"/>
    <col min="5634" max="5634" width="14.7109375" style="2" customWidth="1"/>
    <col min="5635" max="5635" width="8.5703125" style="2" customWidth="1"/>
    <col min="5636" max="5636" width="10" style="2" customWidth="1"/>
    <col min="5637" max="5637" width="1.5703125" style="2" customWidth="1"/>
    <col min="5638" max="5638" width="7.7109375" style="2" customWidth="1"/>
    <col min="5639" max="5639" width="9.7109375" style="2" customWidth="1"/>
    <col min="5640" max="5640" width="9.140625" style="2"/>
    <col min="5641" max="5641" width="7.5703125" style="2" customWidth="1"/>
    <col min="5642" max="5642" width="7.7109375" style="2" customWidth="1"/>
    <col min="5643" max="5643" width="9.140625" style="2" customWidth="1"/>
    <col min="5644" max="5644" width="8.42578125" style="2" customWidth="1"/>
    <col min="5645" max="5888" width="9.140625" style="2"/>
    <col min="5889" max="5889" width="5" style="2" customWidth="1"/>
    <col min="5890" max="5890" width="14.7109375" style="2" customWidth="1"/>
    <col min="5891" max="5891" width="8.5703125" style="2" customWidth="1"/>
    <col min="5892" max="5892" width="10" style="2" customWidth="1"/>
    <col min="5893" max="5893" width="1.5703125" style="2" customWidth="1"/>
    <col min="5894" max="5894" width="7.7109375" style="2" customWidth="1"/>
    <col min="5895" max="5895" width="9.7109375" style="2" customWidth="1"/>
    <col min="5896" max="5896" width="9.140625" style="2"/>
    <col min="5897" max="5897" width="7.5703125" style="2" customWidth="1"/>
    <col min="5898" max="5898" width="7.7109375" style="2" customWidth="1"/>
    <col min="5899" max="5899" width="9.140625" style="2" customWidth="1"/>
    <col min="5900" max="5900" width="8.42578125" style="2" customWidth="1"/>
    <col min="5901" max="6144" width="9.140625" style="2"/>
    <col min="6145" max="6145" width="5" style="2" customWidth="1"/>
    <col min="6146" max="6146" width="14.7109375" style="2" customWidth="1"/>
    <col min="6147" max="6147" width="8.5703125" style="2" customWidth="1"/>
    <col min="6148" max="6148" width="10" style="2" customWidth="1"/>
    <col min="6149" max="6149" width="1.5703125" style="2" customWidth="1"/>
    <col min="6150" max="6150" width="7.7109375" style="2" customWidth="1"/>
    <col min="6151" max="6151" width="9.7109375" style="2" customWidth="1"/>
    <col min="6152" max="6152" width="9.140625" style="2"/>
    <col min="6153" max="6153" width="7.5703125" style="2" customWidth="1"/>
    <col min="6154" max="6154" width="7.7109375" style="2" customWidth="1"/>
    <col min="6155" max="6155" width="9.140625" style="2" customWidth="1"/>
    <col min="6156" max="6156" width="8.42578125" style="2" customWidth="1"/>
    <col min="6157" max="6400" width="9.140625" style="2"/>
    <col min="6401" max="6401" width="5" style="2" customWidth="1"/>
    <col min="6402" max="6402" width="14.7109375" style="2" customWidth="1"/>
    <col min="6403" max="6403" width="8.5703125" style="2" customWidth="1"/>
    <col min="6404" max="6404" width="10" style="2" customWidth="1"/>
    <col min="6405" max="6405" width="1.5703125" style="2" customWidth="1"/>
    <col min="6406" max="6406" width="7.7109375" style="2" customWidth="1"/>
    <col min="6407" max="6407" width="9.7109375" style="2" customWidth="1"/>
    <col min="6408" max="6408" width="9.140625" style="2"/>
    <col min="6409" max="6409" width="7.5703125" style="2" customWidth="1"/>
    <col min="6410" max="6410" width="7.7109375" style="2" customWidth="1"/>
    <col min="6411" max="6411" width="9.140625" style="2" customWidth="1"/>
    <col min="6412" max="6412" width="8.42578125" style="2" customWidth="1"/>
    <col min="6413" max="6656" width="9.140625" style="2"/>
    <col min="6657" max="6657" width="5" style="2" customWidth="1"/>
    <col min="6658" max="6658" width="14.7109375" style="2" customWidth="1"/>
    <col min="6659" max="6659" width="8.5703125" style="2" customWidth="1"/>
    <col min="6660" max="6660" width="10" style="2" customWidth="1"/>
    <col min="6661" max="6661" width="1.5703125" style="2" customWidth="1"/>
    <col min="6662" max="6662" width="7.7109375" style="2" customWidth="1"/>
    <col min="6663" max="6663" width="9.7109375" style="2" customWidth="1"/>
    <col min="6664" max="6664" width="9.140625" style="2"/>
    <col min="6665" max="6665" width="7.5703125" style="2" customWidth="1"/>
    <col min="6666" max="6666" width="7.7109375" style="2" customWidth="1"/>
    <col min="6667" max="6667" width="9.140625" style="2" customWidth="1"/>
    <col min="6668" max="6668" width="8.42578125" style="2" customWidth="1"/>
    <col min="6669" max="6912" width="9.140625" style="2"/>
    <col min="6913" max="6913" width="5" style="2" customWidth="1"/>
    <col min="6914" max="6914" width="14.7109375" style="2" customWidth="1"/>
    <col min="6915" max="6915" width="8.5703125" style="2" customWidth="1"/>
    <col min="6916" max="6916" width="10" style="2" customWidth="1"/>
    <col min="6917" max="6917" width="1.5703125" style="2" customWidth="1"/>
    <col min="6918" max="6918" width="7.7109375" style="2" customWidth="1"/>
    <col min="6919" max="6919" width="9.7109375" style="2" customWidth="1"/>
    <col min="6920" max="6920" width="9.140625" style="2"/>
    <col min="6921" max="6921" width="7.5703125" style="2" customWidth="1"/>
    <col min="6922" max="6922" width="7.7109375" style="2" customWidth="1"/>
    <col min="6923" max="6923" width="9.140625" style="2" customWidth="1"/>
    <col min="6924" max="6924" width="8.42578125" style="2" customWidth="1"/>
    <col min="6925" max="7168" width="9.140625" style="2"/>
    <col min="7169" max="7169" width="5" style="2" customWidth="1"/>
    <col min="7170" max="7170" width="14.7109375" style="2" customWidth="1"/>
    <col min="7171" max="7171" width="8.5703125" style="2" customWidth="1"/>
    <col min="7172" max="7172" width="10" style="2" customWidth="1"/>
    <col min="7173" max="7173" width="1.5703125" style="2" customWidth="1"/>
    <col min="7174" max="7174" width="7.7109375" style="2" customWidth="1"/>
    <col min="7175" max="7175" width="9.7109375" style="2" customWidth="1"/>
    <col min="7176" max="7176" width="9.140625" style="2"/>
    <col min="7177" max="7177" width="7.5703125" style="2" customWidth="1"/>
    <col min="7178" max="7178" width="7.7109375" style="2" customWidth="1"/>
    <col min="7179" max="7179" width="9.140625" style="2" customWidth="1"/>
    <col min="7180" max="7180" width="8.42578125" style="2" customWidth="1"/>
    <col min="7181" max="7424" width="9.140625" style="2"/>
    <col min="7425" max="7425" width="5" style="2" customWidth="1"/>
    <col min="7426" max="7426" width="14.7109375" style="2" customWidth="1"/>
    <col min="7427" max="7427" width="8.5703125" style="2" customWidth="1"/>
    <col min="7428" max="7428" width="10" style="2" customWidth="1"/>
    <col min="7429" max="7429" width="1.5703125" style="2" customWidth="1"/>
    <col min="7430" max="7430" width="7.7109375" style="2" customWidth="1"/>
    <col min="7431" max="7431" width="9.7109375" style="2" customWidth="1"/>
    <col min="7432" max="7432" width="9.140625" style="2"/>
    <col min="7433" max="7433" width="7.5703125" style="2" customWidth="1"/>
    <col min="7434" max="7434" width="7.7109375" style="2" customWidth="1"/>
    <col min="7435" max="7435" width="9.140625" style="2" customWidth="1"/>
    <col min="7436" max="7436" width="8.42578125" style="2" customWidth="1"/>
    <col min="7437" max="7680" width="9.140625" style="2"/>
    <col min="7681" max="7681" width="5" style="2" customWidth="1"/>
    <col min="7682" max="7682" width="14.7109375" style="2" customWidth="1"/>
    <col min="7683" max="7683" width="8.5703125" style="2" customWidth="1"/>
    <col min="7684" max="7684" width="10" style="2" customWidth="1"/>
    <col min="7685" max="7685" width="1.5703125" style="2" customWidth="1"/>
    <col min="7686" max="7686" width="7.7109375" style="2" customWidth="1"/>
    <col min="7687" max="7687" width="9.7109375" style="2" customWidth="1"/>
    <col min="7688" max="7688" width="9.140625" style="2"/>
    <col min="7689" max="7689" width="7.5703125" style="2" customWidth="1"/>
    <col min="7690" max="7690" width="7.7109375" style="2" customWidth="1"/>
    <col min="7691" max="7691" width="9.140625" style="2" customWidth="1"/>
    <col min="7692" max="7692" width="8.42578125" style="2" customWidth="1"/>
    <col min="7693" max="7936" width="9.140625" style="2"/>
    <col min="7937" max="7937" width="5" style="2" customWidth="1"/>
    <col min="7938" max="7938" width="14.7109375" style="2" customWidth="1"/>
    <col min="7939" max="7939" width="8.5703125" style="2" customWidth="1"/>
    <col min="7940" max="7940" width="10" style="2" customWidth="1"/>
    <col min="7941" max="7941" width="1.5703125" style="2" customWidth="1"/>
    <col min="7942" max="7942" width="7.7109375" style="2" customWidth="1"/>
    <col min="7943" max="7943" width="9.7109375" style="2" customWidth="1"/>
    <col min="7944" max="7944" width="9.140625" style="2"/>
    <col min="7945" max="7945" width="7.5703125" style="2" customWidth="1"/>
    <col min="7946" max="7946" width="7.7109375" style="2" customWidth="1"/>
    <col min="7947" max="7947" width="9.140625" style="2" customWidth="1"/>
    <col min="7948" max="7948" width="8.42578125" style="2" customWidth="1"/>
    <col min="7949" max="8192" width="9.140625" style="2"/>
    <col min="8193" max="8193" width="5" style="2" customWidth="1"/>
    <col min="8194" max="8194" width="14.7109375" style="2" customWidth="1"/>
    <col min="8195" max="8195" width="8.5703125" style="2" customWidth="1"/>
    <col min="8196" max="8196" width="10" style="2" customWidth="1"/>
    <col min="8197" max="8197" width="1.5703125" style="2" customWidth="1"/>
    <col min="8198" max="8198" width="7.7109375" style="2" customWidth="1"/>
    <col min="8199" max="8199" width="9.7109375" style="2" customWidth="1"/>
    <col min="8200" max="8200" width="9.140625" style="2"/>
    <col min="8201" max="8201" width="7.5703125" style="2" customWidth="1"/>
    <col min="8202" max="8202" width="7.7109375" style="2" customWidth="1"/>
    <col min="8203" max="8203" width="9.140625" style="2" customWidth="1"/>
    <col min="8204" max="8204" width="8.42578125" style="2" customWidth="1"/>
    <col min="8205" max="8448" width="9.140625" style="2"/>
    <col min="8449" max="8449" width="5" style="2" customWidth="1"/>
    <col min="8450" max="8450" width="14.7109375" style="2" customWidth="1"/>
    <col min="8451" max="8451" width="8.5703125" style="2" customWidth="1"/>
    <col min="8452" max="8452" width="10" style="2" customWidth="1"/>
    <col min="8453" max="8453" width="1.5703125" style="2" customWidth="1"/>
    <col min="8454" max="8454" width="7.7109375" style="2" customWidth="1"/>
    <col min="8455" max="8455" width="9.7109375" style="2" customWidth="1"/>
    <col min="8456" max="8456" width="9.140625" style="2"/>
    <col min="8457" max="8457" width="7.5703125" style="2" customWidth="1"/>
    <col min="8458" max="8458" width="7.7109375" style="2" customWidth="1"/>
    <col min="8459" max="8459" width="9.140625" style="2" customWidth="1"/>
    <col min="8460" max="8460" width="8.42578125" style="2" customWidth="1"/>
    <col min="8461" max="8704" width="9.140625" style="2"/>
    <col min="8705" max="8705" width="5" style="2" customWidth="1"/>
    <col min="8706" max="8706" width="14.7109375" style="2" customWidth="1"/>
    <col min="8707" max="8707" width="8.5703125" style="2" customWidth="1"/>
    <col min="8708" max="8708" width="10" style="2" customWidth="1"/>
    <col min="8709" max="8709" width="1.5703125" style="2" customWidth="1"/>
    <col min="8710" max="8710" width="7.7109375" style="2" customWidth="1"/>
    <col min="8711" max="8711" width="9.7109375" style="2" customWidth="1"/>
    <col min="8712" max="8712" width="9.140625" style="2"/>
    <col min="8713" max="8713" width="7.5703125" style="2" customWidth="1"/>
    <col min="8714" max="8714" width="7.7109375" style="2" customWidth="1"/>
    <col min="8715" max="8715" width="9.140625" style="2" customWidth="1"/>
    <col min="8716" max="8716" width="8.42578125" style="2" customWidth="1"/>
    <col min="8717" max="8960" width="9.140625" style="2"/>
    <col min="8961" max="8961" width="5" style="2" customWidth="1"/>
    <col min="8962" max="8962" width="14.7109375" style="2" customWidth="1"/>
    <col min="8963" max="8963" width="8.5703125" style="2" customWidth="1"/>
    <col min="8964" max="8964" width="10" style="2" customWidth="1"/>
    <col min="8965" max="8965" width="1.5703125" style="2" customWidth="1"/>
    <col min="8966" max="8966" width="7.7109375" style="2" customWidth="1"/>
    <col min="8967" max="8967" width="9.7109375" style="2" customWidth="1"/>
    <col min="8968" max="8968" width="9.140625" style="2"/>
    <col min="8969" max="8969" width="7.5703125" style="2" customWidth="1"/>
    <col min="8970" max="8970" width="7.7109375" style="2" customWidth="1"/>
    <col min="8971" max="8971" width="9.140625" style="2" customWidth="1"/>
    <col min="8972" max="8972" width="8.42578125" style="2" customWidth="1"/>
    <col min="8973" max="9216" width="9.140625" style="2"/>
    <col min="9217" max="9217" width="5" style="2" customWidth="1"/>
    <col min="9218" max="9218" width="14.7109375" style="2" customWidth="1"/>
    <col min="9219" max="9219" width="8.5703125" style="2" customWidth="1"/>
    <col min="9220" max="9220" width="10" style="2" customWidth="1"/>
    <col min="9221" max="9221" width="1.5703125" style="2" customWidth="1"/>
    <col min="9222" max="9222" width="7.7109375" style="2" customWidth="1"/>
    <col min="9223" max="9223" width="9.7109375" style="2" customWidth="1"/>
    <col min="9224" max="9224" width="9.140625" style="2"/>
    <col min="9225" max="9225" width="7.5703125" style="2" customWidth="1"/>
    <col min="9226" max="9226" width="7.7109375" style="2" customWidth="1"/>
    <col min="9227" max="9227" width="9.140625" style="2" customWidth="1"/>
    <col min="9228" max="9228" width="8.42578125" style="2" customWidth="1"/>
    <col min="9229" max="9472" width="9.140625" style="2"/>
    <col min="9473" max="9473" width="5" style="2" customWidth="1"/>
    <col min="9474" max="9474" width="14.7109375" style="2" customWidth="1"/>
    <col min="9475" max="9475" width="8.5703125" style="2" customWidth="1"/>
    <col min="9476" max="9476" width="10" style="2" customWidth="1"/>
    <col min="9477" max="9477" width="1.5703125" style="2" customWidth="1"/>
    <col min="9478" max="9478" width="7.7109375" style="2" customWidth="1"/>
    <col min="9479" max="9479" width="9.7109375" style="2" customWidth="1"/>
    <col min="9480" max="9480" width="9.140625" style="2"/>
    <col min="9481" max="9481" width="7.5703125" style="2" customWidth="1"/>
    <col min="9482" max="9482" width="7.7109375" style="2" customWidth="1"/>
    <col min="9483" max="9483" width="9.140625" style="2" customWidth="1"/>
    <col min="9484" max="9484" width="8.42578125" style="2" customWidth="1"/>
    <col min="9485" max="9728" width="9.140625" style="2"/>
    <col min="9729" max="9729" width="5" style="2" customWidth="1"/>
    <col min="9730" max="9730" width="14.7109375" style="2" customWidth="1"/>
    <col min="9731" max="9731" width="8.5703125" style="2" customWidth="1"/>
    <col min="9732" max="9732" width="10" style="2" customWidth="1"/>
    <col min="9733" max="9733" width="1.5703125" style="2" customWidth="1"/>
    <col min="9734" max="9734" width="7.7109375" style="2" customWidth="1"/>
    <col min="9735" max="9735" width="9.7109375" style="2" customWidth="1"/>
    <col min="9736" max="9736" width="9.140625" style="2"/>
    <col min="9737" max="9737" width="7.5703125" style="2" customWidth="1"/>
    <col min="9738" max="9738" width="7.7109375" style="2" customWidth="1"/>
    <col min="9739" max="9739" width="9.140625" style="2" customWidth="1"/>
    <col min="9740" max="9740" width="8.42578125" style="2" customWidth="1"/>
    <col min="9741" max="9984" width="9.140625" style="2"/>
    <col min="9985" max="9985" width="5" style="2" customWidth="1"/>
    <col min="9986" max="9986" width="14.7109375" style="2" customWidth="1"/>
    <col min="9987" max="9987" width="8.5703125" style="2" customWidth="1"/>
    <col min="9988" max="9988" width="10" style="2" customWidth="1"/>
    <col min="9989" max="9989" width="1.5703125" style="2" customWidth="1"/>
    <col min="9990" max="9990" width="7.7109375" style="2" customWidth="1"/>
    <col min="9991" max="9991" width="9.7109375" style="2" customWidth="1"/>
    <col min="9992" max="9992" width="9.140625" style="2"/>
    <col min="9993" max="9993" width="7.5703125" style="2" customWidth="1"/>
    <col min="9994" max="9994" width="7.7109375" style="2" customWidth="1"/>
    <col min="9995" max="9995" width="9.140625" style="2" customWidth="1"/>
    <col min="9996" max="9996" width="8.42578125" style="2" customWidth="1"/>
    <col min="9997" max="10240" width="9.140625" style="2"/>
    <col min="10241" max="10241" width="5" style="2" customWidth="1"/>
    <col min="10242" max="10242" width="14.7109375" style="2" customWidth="1"/>
    <col min="10243" max="10243" width="8.5703125" style="2" customWidth="1"/>
    <col min="10244" max="10244" width="10" style="2" customWidth="1"/>
    <col min="10245" max="10245" width="1.5703125" style="2" customWidth="1"/>
    <col min="10246" max="10246" width="7.7109375" style="2" customWidth="1"/>
    <col min="10247" max="10247" width="9.7109375" style="2" customWidth="1"/>
    <col min="10248" max="10248" width="9.140625" style="2"/>
    <col min="10249" max="10249" width="7.5703125" style="2" customWidth="1"/>
    <col min="10250" max="10250" width="7.7109375" style="2" customWidth="1"/>
    <col min="10251" max="10251" width="9.140625" style="2" customWidth="1"/>
    <col min="10252" max="10252" width="8.42578125" style="2" customWidth="1"/>
    <col min="10253" max="10496" width="9.140625" style="2"/>
    <col min="10497" max="10497" width="5" style="2" customWidth="1"/>
    <col min="10498" max="10498" width="14.7109375" style="2" customWidth="1"/>
    <col min="10499" max="10499" width="8.5703125" style="2" customWidth="1"/>
    <col min="10500" max="10500" width="10" style="2" customWidth="1"/>
    <col min="10501" max="10501" width="1.5703125" style="2" customWidth="1"/>
    <col min="10502" max="10502" width="7.7109375" style="2" customWidth="1"/>
    <col min="10503" max="10503" width="9.7109375" style="2" customWidth="1"/>
    <col min="10504" max="10504" width="9.140625" style="2"/>
    <col min="10505" max="10505" width="7.5703125" style="2" customWidth="1"/>
    <col min="10506" max="10506" width="7.7109375" style="2" customWidth="1"/>
    <col min="10507" max="10507" width="9.140625" style="2" customWidth="1"/>
    <col min="10508" max="10508" width="8.42578125" style="2" customWidth="1"/>
    <col min="10509" max="10752" width="9.140625" style="2"/>
    <col min="10753" max="10753" width="5" style="2" customWidth="1"/>
    <col min="10754" max="10754" width="14.7109375" style="2" customWidth="1"/>
    <col min="10755" max="10755" width="8.5703125" style="2" customWidth="1"/>
    <col min="10756" max="10756" width="10" style="2" customWidth="1"/>
    <col min="10757" max="10757" width="1.5703125" style="2" customWidth="1"/>
    <col min="10758" max="10758" width="7.7109375" style="2" customWidth="1"/>
    <col min="10759" max="10759" width="9.7109375" style="2" customWidth="1"/>
    <col min="10760" max="10760" width="9.140625" style="2"/>
    <col min="10761" max="10761" width="7.5703125" style="2" customWidth="1"/>
    <col min="10762" max="10762" width="7.7109375" style="2" customWidth="1"/>
    <col min="10763" max="10763" width="9.140625" style="2" customWidth="1"/>
    <col min="10764" max="10764" width="8.42578125" style="2" customWidth="1"/>
    <col min="10765" max="11008" width="9.140625" style="2"/>
    <col min="11009" max="11009" width="5" style="2" customWidth="1"/>
    <col min="11010" max="11010" width="14.7109375" style="2" customWidth="1"/>
    <col min="11011" max="11011" width="8.5703125" style="2" customWidth="1"/>
    <col min="11012" max="11012" width="10" style="2" customWidth="1"/>
    <col min="11013" max="11013" width="1.5703125" style="2" customWidth="1"/>
    <col min="11014" max="11014" width="7.7109375" style="2" customWidth="1"/>
    <col min="11015" max="11015" width="9.7109375" style="2" customWidth="1"/>
    <col min="11016" max="11016" width="9.140625" style="2"/>
    <col min="11017" max="11017" width="7.5703125" style="2" customWidth="1"/>
    <col min="11018" max="11018" width="7.7109375" style="2" customWidth="1"/>
    <col min="11019" max="11019" width="9.140625" style="2" customWidth="1"/>
    <col min="11020" max="11020" width="8.42578125" style="2" customWidth="1"/>
    <col min="11021" max="11264" width="9.140625" style="2"/>
    <col min="11265" max="11265" width="5" style="2" customWidth="1"/>
    <col min="11266" max="11266" width="14.7109375" style="2" customWidth="1"/>
    <col min="11267" max="11267" width="8.5703125" style="2" customWidth="1"/>
    <col min="11268" max="11268" width="10" style="2" customWidth="1"/>
    <col min="11269" max="11269" width="1.5703125" style="2" customWidth="1"/>
    <col min="11270" max="11270" width="7.7109375" style="2" customWidth="1"/>
    <col min="11271" max="11271" width="9.7109375" style="2" customWidth="1"/>
    <col min="11272" max="11272" width="9.140625" style="2"/>
    <col min="11273" max="11273" width="7.5703125" style="2" customWidth="1"/>
    <col min="11274" max="11274" width="7.7109375" style="2" customWidth="1"/>
    <col min="11275" max="11275" width="9.140625" style="2" customWidth="1"/>
    <col min="11276" max="11276" width="8.42578125" style="2" customWidth="1"/>
    <col min="11277" max="11520" width="9.140625" style="2"/>
    <col min="11521" max="11521" width="5" style="2" customWidth="1"/>
    <col min="11522" max="11522" width="14.7109375" style="2" customWidth="1"/>
    <col min="11523" max="11523" width="8.5703125" style="2" customWidth="1"/>
    <col min="11524" max="11524" width="10" style="2" customWidth="1"/>
    <col min="11525" max="11525" width="1.5703125" style="2" customWidth="1"/>
    <col min="11526" max="11526" width="7.7109375" style="2" customWidth="1"/>
    <col min="11527" max="11527" width="9.7109375" style="2" customWidth="1"/>
    <col min="11528" max="11528" width="9.140625" style="2"/>
    <col min="11529" max="11529" width="7.5703125" style="2" customWidth="1"/>
    <col min="11530" max="11530" width="7.7109375" style="2" customWidth="1"/>
    <col min="11531" max="11531" width="9.140625" style="2" customWidth="1"/>
    <col min="11532" max="11532" width="8.42578125" style="2" customWidth="1"/>
    <col min="11533" max="11776" width="9.140625" style="2"/>
    <col min="11777" max="11777" width="5" style="2" customWidth="1"/>
    <col min="11778" max="11778" width="14.7109375" style="2" customWidth="1"/>
    <col min="11779" max="11779" width="8.5703125" style="2" customWidth="1"/>
    <col min="11780" max="11780" width="10" style="2" customWidth="1"/>
    <col min="11781" max="11781" width="1.5703125" style="2" customWidth="1"/>
    <col min="11782" max="11782" width="7.7109375" style="2" customWidth="1"/>
    <col min="11783" max="11783" width="9.7109375" style="2" customWidth="1"/>
    <col min="11784" max="11784" width="9.140625" style="2"/>
    <col min="11785" max="11785" width="7.5703125" style="2" customWidth="1"/>
    <col min="11786" max="11786" width="7.7109375" style="2" customWidth="1"/>
    <col min="11787" max="11787" width="9.140625" style="2" customWidth="1"/>
    <col min="11788" max="11788" width="8.42578125" style="2" customWidth="1"/>
    <col min="11789" max="12032" width="9.140625" style="2"/>
    <col min="12033" max="12033" width="5" style="2" customWidth="1"/>
    <col min="12034" max="12034" width="14.7109375" style="2" customWidth="1"/>
    <col min="12035" max="12035" width="8.5703125" style="2" customWidth="1"/>
    <col min="12036" max="12036" width="10" style="2" customWidth="1"/>
    <col min="12037" max="12037" width="1.5703125" style="2" customWidth="1"/>
    <col min="12038" max="12038" width="7.7109375" style="2" customWidth="1"/>
    <col min="12039" max="12039" width="9.7109375" style="2" customWidth="1"/>
    <col min="12040" max="12040" width="9.140625" style="2"/>
    <col min="12041" max="12041" width="7.5703125" style="2" customWidth="1"/>
    <col min="12042" max="12042" width="7.7109375" style="2" customWidth="1"/>
    <col min="12043" max="12043" width="9.140625" style="2" customWidth="1"/>
    <col min="12044" max="12044" width="8.42578125" style="2" customWidth="1"/>
    <col min="12045" max="12288" width="9.140625" style="2"/>
    <col min="12289" max="12289" width="5" style="2" customWidth="1"/>
    <col min="12290" max="12290" width="14.7109375" style="2" customWidth="1"/>
    <col min="12291" max="12291" width="8.5703125" style="2" customWidth="1"/>
    <col min="12292" max="12292" width="10" style="2" customWidth="1"/>
    <col min="12293" max="12293" width="1.5703125" style="2" customWidth="1"/>
    <col min="12294" max="12294" width="7.7109375" style="2" customWidth="1"/>
    <col min="12295" max="12295" width="9.7109375" style="2" customWidth="1"/>
    <col min="12296" max="12296" width="9.140625" style="2"/>
    <col min="12297" max="12297" width="7.5703125" style="2" customWidth="1"/>
    <col min="12298" max="12298" width="7.7109375" style="2" customWidth="1"/>
    <col min="12299" max="12299" width="9.140625" style="2" customWidth="1"/>
    <col min="12300" max="12300" width="8.42578125" style="2" customWidth="1"/>
    <col min="12301" max="12544" width="9.140625" style="2"/>
    <col min="12545" max="12545" width="5" style="2" customWidth="1"/>
    <col min="12546" max="12546" width="14.7109375" style="2" customWidth="1"/>
    <col min="12547" max="12547" width="8.5703125" style="2" customWidth="1"/>
    <col min="12548" max="12548" width="10" style="2" customWidth="1"/>
    <col min="12549" max="12549" width="1.5703125" style="2" customWidth="1"/>
    <col min="12550" max="12550" width="7.7109375" style="2" customWidth="1"/>
    <col min="12551" max="12551" width="9.7109375" style="2" customWidth="1"/>
    <col min="12552" max="12552" width="9.140625" style="2"/>
    <col min="12553" max="12553" width="7.5703125" style="2" customWidth="1"/>
    <col min="12554" max="12554" width="7.7109375" style="2" customWidth="1"/>
    <col min="12555" max="12555" width="9.140625" style="2" customWidth="1"/>
    <col min="12556" max="12556" width="8.42578125" style="2" customWidth="1"/>
    <col min="12557" max="12800" width="9.140625" style="2"/>
    <col min="12801" max="12801" width="5" style="2" customWidth="1"/>
    <col min="12802" max="12802" width="14.7109375" style="2" customWidth="1"/>
    <col min="12803" max="12803" width="8.5703125" style="2" customWidth="1"/>
    <col min="12804" max="12804" width="10" style="2" customWidth="1"/>
    <col min="12805" max="12805" width="1.5703125" style="2" customWidth="1"/>
    <col min="12806" max="12806" width="7.7109375" style="2" customWidth="1"/>
    <col min="12807" max="12807" width="9.7109375" style="2" customWidth="1"/>
    <col min="12808" max="12808" width="9.140625" style="2"/>
    <col min="12809" max="12809" width="7.5703125" style="2" customWidth="1"/>
    <col min="12810" max="12810" width="7.7109375" style="2" customWidth="1"/>
    <col min="12811" max="12811" width="9.140625" style="2" customWidth="1"/>
    <col min="12812" max="12812" width="8.42578125" style="2" customWidth="1"/>
    <col min="12813" max="13056" width="9.140625" style="2"/>
    <col min="13057" max="13057" width="5" style="2" customWidth="1"/>
    <col min="13058" max="13058" width="14.7109375" style="2" customWidth="1"/>
    <col min="13059" max="13059" width="8.5703125" style="2" customWidth="1"/>
    <col min="13060" max="13060" width="10" style="2" customWidth="1"/>
    <col min="13061" max="13061" width="1.5703125" style="2" customWidth="1"/>
    <col min="13062" max="13062" width="7.7109375" style="2" customWidth="1"/>
    <col min="13063" max="13063" width="9.7109375" style="2" customWidth="1"/>
    <col min="13064" max="13064" width="9.140625" style="2"/>
    <col min="13065" max="13065" width="7.5703125" style="2" customWidth="1"/>
    <col min="13066" max="13066" width="7.7109375" style="2" customWidth="1"/>
    <col min="13067" max="13067" width="9.140625" style="2" customWidth="1"/>
    <col min="13068" max="13068" width="8.42578125" style="2" customWidth="1"/>
    <col min="13069" max="13312" width="9.140625" style="2"/>
    <col min="13313" max="13313" width="5" style="2" customWidth="1"/>
    <col min="13314" max="13314" width="14.7109375" style="2" customWidth="1"/>
    <col min="13315" max="13315" width="8.5703125" style="2" customWidth="1"/>
    <col min="13316" max="13316" width="10" style="2" customWidth="1"/>
    <col min="13317" max="13317" width="1.5703125" style="2" customWidth="1"/>
    <col min="13318" max="13318" width="7.7109375" style="2" customWidth="1"/>
    <col min="13319" max="13319" width="9.7109375" style="2" customWidth="1"/>
    <col min="13320" max="13320" width="9.140625" style="2"/>
    <col min="13321" max="13321" width="7.5703125" style="2" customWidth="1"/>
    <col min="13322" max="13322" width="7.7109375" style="2" customWidth="1"/>
    <col min="13323" max="13323" width="9.140625" style="2" customWidth="1"/>
    <col min="13324" max="13324" width="8.42578125" style="2" customWidth="1"/>
    <col min="13325" max="13568" width="9.140625" style="2"/>
    <col min="13569" max="13569" width="5" style="2" customWidth="1"/>
    <col min="13570" max="13570" width="14.7109375" style="2" customWidth="1"/>
    <col min="13571" max="13571" width="8.5703125" style="2" customWidth="1"/>
    <col min="13572" max="13572" width="10" style="2" customWidth="1"/>
    <col min="13573" max="13573" width="1.5703125" style="2" customWidth="1"/>
    <col min="13574" max="13574" width="7.7109375" style="2" customWidth="1"/>
    <col min="13575" max="13575" width="9.7109375" style="2" customWidth="1"/>
    <col min="13576" max="13576" width="9.140625" style="2"/>
    <col min="13577" max="13577" width="7.5703125" style="2" customWidth="1"/>
    <col min="13578" max="13578" width="7.7109375" style="2" customWidth="1"/>
    <col min="13579" max="13579" width="9.140625" style="2" customWidth="1"/>
    <col min="13580" max="13580" width="8.42578125" style="2" customWidth="1"/>
    <col min="13581" max="13824" width="9.140625" style="2"/>
    <col min="13825" max="13825" width="5" style="2" customWidth="1"/>
    <col min="13826" max="13826" width="14.7109375" style="2" customWidth="1"/>
    <col min="13827" max="13827" width="8.5703125" style="2" customWidth="1"/>
    <col min="13828" max="13828" width="10" style="2" customWidth="1"/>
    <col min="13829" max="13829" width="1.5703125" style="2" customWidth="1"/>
    <col min="13830" max="13830" width="7.7109375" style="2" customWidth="1"/>
    <col min="13831" max="13831" width="9.7109375" style="2" customWidth="1"/>
    <col min="13832" max="13832" width="9.140625" style="2"/>
    <col min="13833" max="13833" width="7.5703125" style="2" customWidth="1"/>
    <col min="13834" max="13834" width="7.7109375" style="2" customWidth="1"/>
    <col min="13835" max="13835" width="9.140625" style="2" customWidth="1"/>
    <col min="13836" max="13836" width="8.42578125" style="2" customWidth="1"/>
    <col min="13837" max="14080" width="9.140625" style="2"/>
    <col min="14081" max="14081" width="5" style="2" customWidth="1"/>
    <col min="14082" max="14082" width="14.7109375" style="2" customWidth="1"/>
    <col min="14083" max="14083" width="8.5703125" style="2" customWidth="1"/>
    <col min="14084" max="14084" width="10" style="2" customWidth="1"/>
    <col min="14085" max="14085" width="1.5703125" style="2" customWidth="1"/>
    <col min="14086" max="14086" width="7.7109375" style="2" customWidth="1"/>
    <col min="14087" max="14087" width="9.7109375" style="2" customWidth="1"/>
    <col min="14088" max="14088" width="9.140625" style="2"/>
    <col min="14089" max="14089" width="7.5703125" style="2" customWidth="1"/>
    <col min="14090" max="14090" width="7.7109375" style="2" customWidth="1"/>
    <col min="14091" max="14091" width="9.140625" style="2" customWidth="1"/>
    <col min="14092" max="14092" width="8.42578125" style="2" customWidth="1"/>
    <col min="14093" max="14336" width="9.140625" style="2"/>
    <col min="14337" max="14337" width="5" style="2" customWidth="1"/>
    <col min="14338" max="14338" width="14.7109375" style="2" customWidth="1"/>
    <col min="14339" max="14339" width="8.5703125" style="2" customWidth="1"/>
    <col min="14340" max="14340" width="10" style="2" customWidth="1"/>
    <col min="14341" max="14341" width="1.5703125" style="2" customWidth="1"/>
    <col min="14342" max="14342" width="7.7109375" style="2" customWidth="1"/>
    <col min="14343" max="14343" width="9.7109375" style="2" customWidth="1"/>
    <col min="14344" max="14344" width="9.140625" style="2"/>
    <col min="14345" max="14345" width="7.5703125" style="2" customWidth="1"/>
    <col min="14346" max="14346" width="7.7109375" style="2" customWidth="1"/>
    <col min="14347" max="14347" width="9.140625" style="2" customWidth="1"/>
    <col min="14348" max="14348" width="8.42578125" style="2" customWidth="1"/>
    <col min="14349" max="14592" width="9.140625" style="2"/>
    <col min="14593" max="14593" width="5" style="2" customWidth="1"/>
    <col min="14594" max="14594" width="14.7109375" style="2" customWidth="1"/>
    <col min="14595" max="14595" width="8.5703125" style="2" customWidth="1"/>
    <col min="14596" max="14596" width="10" style="2" customWidth="1"/>
    <col min="14597" max="14597" width="1.5703125" style="2" customWidth="1"/>
    <col min="14598" max="14598" width="7.7109375" style="2" customWidth="1"/>
    <col min="14599" max="14599" width="9.7109375" style="2" customWidth="1"/>
    <col min="14600" max="14600" width="9.140625" style="2"/>
    <col min="14601" max="14601" width="7.5703125" style="2" customWidth="1"/>
    <col min="14602" max="14602" width="7.7109375" style="2" customWidth="1"/>
    <col min="14603" max="14603" width="9.140625" style="2" customWidth="1"/>
    <col min="14604" max="14604" width="8.42578125" style="2" customWidth="1"/>
    <col min="14605" max="14848" width="9.140625" style="2"/>
    <col min="14849" max="14849" width="5" style="2" customWidth="1"/>
    <col min="14850" max="14850" width="14.7109375" style="2" customWidth="1"/>
    <col min="14851" max="14851" width="8.5703125" style="2" customWidth="1"/>
    <col min="14852" max="14852" width="10" style="2" customWidth="1"/>
    <col min="14853" max="14853" width="1.5703125" style="2" customWidth="1"/>
    <col min="14854" max="14854" width="7.7109375" style="2" customWidth="1"/>
    <col min="14855" max="14855" width="9.7109375" style="2" customWidth="1"/>
    <col min="14856" max="14856" width="9.140625" style="2"/>
    <col min="14857" max="14857" width="7.5703125" style="2" customWidth="1"/>
    <col min="14858" max="14858" width="7.7109375" style="2" customWidth="1"/>
    <col min="14859" max="14859" width="9.140625" style="2" customWidth="1"/>
    <col min="14860" max="14860" width="8.42578125" style="2" customWidth="1"/>
    <col min="14861" max="15104" width="9.140625" style="2"/>
    <col min="15105" max="15105" width="5" style="2" customWidth="1"/>
    <col min="15106" max="15106" width="14.7109375" style="2" customWidth="1"/>
    <col min="15107" max="15107" width="8.5703125" style="2" customWidth="1"/>
    <col min="15108" max="15108" width="10" style="2" customWidth="1"/>
    <col min="15109" max="15109" width="1.5703125" style="2" customWidth="1"/>
    <col min="15110" max="15110" width="7.7109375" style="2" customWidth="1"/>
    <col min="15111" max="15111" width="9.7109375" style="2" customWidth="1"/>
    <col min="15112" max="15112" width="9.140625" style="2"/>
    <col min="15113" max="15113" width="7.5703125" style="2" customWidth="1"/>
    <col min="15114" max="15114" width="7.7109375" style="2" customWidth="1"/>
    <col min="15115" max="15115" width="9.140625" style="2" customWidth="1"/>
    <col min="15116" max="15116" width="8.42578125" style="2" customWidth="1"/>
    <col min="15117" max="15360" width="9.140625" style="2"/>
    <col min="15361" max="15361" width="5" style="2" customWidth="1"/>
    <col min="15362" max="15362" width="14.7109375" style="2" customWidth="1"/>
    <col min="15363" max="15363" width="8.5703125" style="2" customWidth="1"/>
    <col min="15364" max="15364" width="10" style="2" customWidth="1"/>
    <col min="15365" max="15365" width="1.5703125" style="2" customWidth="1"/>
    <col min="15366" max="15366" width="7.7109375" style="2" customWidth="1"/>
    <col min="15367" max="15367" width="9.7109375" style="2" customWidth="1"/>
    <col min="15368" max="15368" width="9.140625" style="2"/>
    <col min="15369" max="15369" width="7.5703125" style="2" customWidth="1"/>
    <col min="15370" max="15370" width="7.7109375" style="2" customWidth="1"/>
    <col min="15371" max="15371" width="9.140625" style="2" customWidth="1"/>
    <col min="15372" max="15372" width="8.42578125" style="2" customWidth="1"/>
    <col min="15373" max="15616" width="9.140625" style="2"/>
    <col min="15617" max="15617" width="5" style="2" customWidth="1"/>
    <col min="15618" max="15618" width="14.7109375" style="2" customWidth="1"/>
    <col min="15619" max="15619" width="8.5703125" style="2" customWidth="1"/>
    <col min="15620" max="15620" width="10" style="2" customWidth="1"/>
    <col min="15621" max="15621" width="1.5703125" style="2" customWidth="1"/>
    <col min="15622" max="15622" width="7.7109375" style="2" customWidth="1"/>
    <col min="15623" max="15623" width="9.7109375" style="2" customWidth="1"/>
    <col min="15624" max="15624" width="9.140625" style="2"/>
    <col min="15625" max="15625" width="7.5703125" style="2" customWidth="1"/>
    <col min="15626" max="15626" width="7.7109375" style="2" customWidth="1"/>
    <col min="15627" max="15627" width="9.140625" style="2" customWidth="1"/>
    <col min="15628" max="15628" width="8.42578125" style="2" customWidth="1"/>
    <col min="15629" max="15872" width="9.140625" style="2"/>
    <col min="15873" max="15873" width="5" style="2" customWidth="1"/>
    <col min="15874" max="15874" width="14.7109375" style="2" customWidth="1"/>
    <col min="15875" max="15875" width="8.5703125" style="2" customWidth="1"/>
    <col min="15876" max="15876" width="10" style="2" customWidth="1"/>
    <col min="15877" max="15877" width="1.5703125" style="2" customWidth="1"/>
    <col min="15878" max="15878" width="7.7109375" style="2" customWidth="1"/>
    <col min="15879" max="15879" width="9.7109375" style="2" customWidth="1"/>
    <col min="15880" max="15880" width="9.140625" style="2"/>
    <col min="15881" max="15881" width="7.5703125" style="2" customWidth="1"/>
    <col min="15882" max="15882" width="7.7109375" style="2" customWidth="1"/>
    <col min="15883" max="15883" width="9.140625" style="2" customWidth="1"/>
    <col min="15884" max="15884" width="8.42578125" style="2" customWidth="1"/>
    <col min="15885" max="16128" width="9.140625" style="2"/>
    <col min="16129" max="16129" width="5" style="2" customWidth="1"/>
    <col min="16130" max="16130" width="14.7109375" style="2" customWidth="1"/>
    <col min="16131" max="16131" width="8.5703125" style="2" customWidth="1"/>
    <col min="16132" max="16132" width="10" style="2" customWidth="1"/>
    <col min="16133" max="16133" width="1.5703125" style="2" customWidth="1"/>
    <col min="16134" max="16134" width="7.7109375" style="2" customWidth="1"/>
    <col min="16135" max="16135" width="9.7109375" style="2" customWidth="1"/>
    <col min="16136" max="16136" width="9.140625" style="2"/>
    <col min="16137" max="16137" width="7.5703125" style="2" customWidth="1"/>
    <col min="16138" max="16138" width="7.7109375" style="2" customWidth="1"/>
    <col min="16139" max="16139" width="9.140625" style="2" customWidth="1"/>
    <col min="16140" max="16140" width="8.42578125" style="2" customWidth="1"/>
    <col min="16141" max="16384" width="9.140625" style="2"/>
  </cols>
  <sheetData>
    <row r="1" spans="1:35">
      <c r="C1" s="13" t="s">
        <v>92</v>
      </c>
      <c r="F1" s="6"/>
      <c r="G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18"/>
      <c r="AE1" s="18"/>
      <c r="AF1" s="6"/>
      <c r="AG1" s="6"/>
      <c r="AH1" s="6"/>
      <c r="AI1" s="6"/>
    </row>
    <row r="2" spans="1:35">
      <c r="C2" s="7" t="s">
        <v>7</v>
      </c>
      <c r="E2" s="7" t="s">
        <v>89</v>
      </c>
      <c r="F2" s="9"/>
      <c r="G2" s="9"/>
      <c r="H2" s="9"/>
      <c r="I2" s="9"/>
      <c r="K2" s="9"/>
      <c r="L2" s="9"/>
      <c r="M2" s="9"/>
      <c r="N2" s="9"/>
      <c r="O2" s="9"/>
      <c r="P2" s="9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19"/>
      <c r="AE2" s="19"/>
      <c r="AF2" s="10"/>
      <c r="AG2" s="10"/>
      <c r="AH2" s="10"/>
      <c r="AI2" s="10"/>
    </row>
    <row r="3" spans="1:35" ht="48" customHeight="1">
      <c r="B3" s="8"/>
      <c r="C3" s="2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8"/>
      <c r="AE3" s="18"/>
      <c r="AF3" s="21"/>
      <c r="AG3" s="11"/>
      <c r="AH3" s="11"/>
      <c r="AI3" s="11"/>
    </row>
    <row r="4" spans="1:35" ht="37.5" customHeight="1">
      <c r="A4" s="206" t="s">
        <v>81</v>
      </c>
      <c r="B4" s="207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8"/>
      <c r="AE4" s="18"/>
      <c r="AF4" s="21"/>
      <c r="AG4" s="11"/>
      <c r="AH4" s="11"/>
      <c r="AI4" s="11"/>
    </row>
    <row r="5" spans="1:35" s="12" customFormat="1">
      <c r="A5" s="53"/>
      <c r="B5" s="38" t="s">
        <v>36</v>
      </c>
      <c r="C5" s="34" t="s">
        <v>0</v>
      </c>
      <c r="E5" s="11"/>
      <c r="F5" s="11"/>
      <c r="G5" s="9"/>
      <c r="H5" s="24"/>
      <c r="I5" s="9"/>
      <c r="J5" s="9"/>
      <c r="K5" s="9"/>
      <c r="L5" s="9"/>
      <c r="M5" s="9"/>
      <c r="O5" s="32"/>
    </row>
    <row r="6" spans="1:35">
      <c r="B6" s="35"/>
      <c r="C6" s="36"/>
      <c r="E6" s="36"/>
      <c r="F6" s="36"/>
      <c r="H6" s="14"/>
      <c r="I6" s="14"/>
      <c r="J6" s="14"/>
      <c r="K6" s="14"/>
      <c r="L6" s="14"/>
      <c r="M6" s="14"/>
      <c r="O6" s="32"/>
    </row>
    <row r="7" spans="1:35">
      <c r="B7" s="157">
        <v>38443</v>
      </c>
      <c r="C7" s="15">
        <v>94980</v>
      </c>
      <c r="E7" s="15"/>
      <c r="F7" s="45"/>
      <c r="G7" s="20"/>
      <c r="H7" s="16"/>
      <c r="I7" s="15"/>
      <c r="J7" s="15"/>
      <c r="K7" s="15"/>
      <c r="L7" s="15"/>
      <c r="M7" s="15"/>
      <c r="O7" s="32"/>
    </row>
    <row r="8" spans="1:35">
      <c r="A8" s="12"/>
      <c r="B8" s="157">
        <f ca="1">DATE(YEAR(OFFSET(B8,-1,0)),MONTH(OFFSET(B8,-1,0))+1,1)</f>
        <v>38473</v>
      </c>
      <c r="C8" s="15">
        <v>92560</v>
      </c>
      <c r="E8" s="15"/>
      <c r="F8" s="45"/>
      <c r="G8" s="20"/>
      <c r="H8" s="16"/>
      <c r="I8" s="15"/>
      <c r="J8" s="15"/>
      <c r="K8" s="15"/>
      <c r="L8" s="15"/>
      <c r="M8" s="15"/>
      <c r="O8" s="32"/>
    </row>
    <row r="9" spans="1:35">
      <c r="A9" s="12"/>
      <c r="B9" s="157">
        <f ca="1">DATE(YEAR(OFFSET(B9,-1,0)),MONTH(OFFSET(B9,-1,0))+1,1)</f>
        <v>38504</v>
      </c>
      <c r="C9" s="15">
        <v>97440</v>
      </c>
      <c r="E9" s="15"/>
      <c r="F9" s="45"/>
      <c r="G9" s="20"/>
      <c r="H9" s="16"/>
      <c r="I9" s="15"/>
      <c r="J9" s="15"/>
      <c r="K9" s="15"/>
      <c r="L9" s="15"/>
      <c r="M9" s="15"/>
      <c r="O9" s="32"/>
    </row>
    <row r="10" spans="1:35">
      <c r="A10" s="12"/>
      <c r="B10" s="157">
        <f t="shared" ref="B10:B73" ca="1" si="0">DATE(YEAR(OFFSET(B10,-1,0)),MONTH(OFFSET(B10,-1,0))+1,1)</f>
        <v>38534</v>
      </c>
      <c r="C10" s="15">
        <v>97010</v>
      </c>
      <c r="E10" s="15"/>
      <c r="F10" s="45"/>
      <c r="G10" s="20"/>
      <c r="H10" s="16"/>
      <c r="I10" s="15"/>
      <c r="J10" s="15"/>
      <c r="K10" s="15"/>
      <c r="L10" s="15"/>
      <c r="M10" s="15"/>
      <c r="O10" s="32"/>
    </row>
    <row r="11" spans="1:35">
      <c r="A11" s="12"/>
      <c r="B11" s="157">
        <f t="shared" ca="1" si="0"/>
        <v>38565</v>
      </c>
      <c r="C11" s="15">
        <v>102150</v>
      </c>
      <c r="E11" s="15"/>
      <c r="F11" s="45"/>
      <c r="G11" s="20"/>
      <c r="H11" s="16"/>
      <c r="I11" s="15"/>
      <c r="J11" s="15"/>
      <c r="K11" s="15"/>
      <c r="L11" s="15"/>
      <c r="M11" s="15"/>
      <c r="O11" s="32"/>
    </row>
    <row r="12" spans="1:35">
      <c r="A12" s="12"/>
      <c r="B12" s="157">
        <f t="shared" ca="1" si="0"/>
        <v>38596</v>
      </c>
      <c r="C12" s="15">
        <v>110450</v>
      </c>
      <c r="E12" s="15"/>
      <c r="F12" s="45"/>
      <c r="G12" s="20"/>
      <c r="H12" s="16"/>
      <c r="I12" s="15"/>
      <c r="J12" s="15"/>
      <c r="K12" s="15"/>
      <c r="L12" s="15"/>
      <c r="M12" s="15"/>
      <c r="O12" s="32"/>
    </row>
    <row r="13" spans="1:35">
      <c r="A13" s="12"/>
      <c r="B13" s="157">
        <f t="shared" ca="1" si="0"/>
        <v>38626</v>
      </c>
      <c r="C13" s="15">
        <v>104890</v>
      </c>
      <c r="E13" s="15"/>
      <c r="F13" s="45"/>
      <c r="G13" s="20"/>
      <c r="H13" s="16"/>
      <c r="I13" s="15"/>
      <c r="J13" s="15"/>
      <c r="K13" s="15"/>
      <c r="L13" s="15"/>
      <c r="M13" s="15"/>
      <c r="O13" s="32"/>
    </row>
    <row r="14" spans="1:35">
      <c r="A14" s="12"/>
      <c r="B14" s="157">
        <f t="shared" ca="1" si="0"/>
        <v>38657</v>
      </c>
      <c r="C14" s="15">
        <v>103500</v>
      </c>
      <c r="E14" s="15"/>
      <c r="F14" s="45"/>
      <c r="G14" s="20"/>
      <c r="H14" s="16"/>
      <c r="I14" s="15"/>
      <c r="J14" s="15"/>
      <c r="K14" s="15"/>
      <c r="L14" s="15"/>
      <c r="M14" s="15"/>
      <c r="O14" s="32"/>
    </row>
    <row r="15" spans="1:35">
      <c r="A15" s="12"/>
      <c r="B15" s="157">
        <f t="shared" ca="1" si="0"/>
        <v>38687</v>
      </c>
      <c r="C15" s="15">
        <v>88830</v>
      </c>
      <c r="E15" s="15"/>
      <c r="F15" s="45"/>
      <c r="G15" s="20"/>
      <c r="H15" s="16"/>
      <c r="I15" s="15"/>
      <c r="J15" s="15"/>
      <c r="K15" s="15"/>
      <c r="L15" s="15"/>
      <c r="M15" s="15"/>
      <c r="O15" s="32"/>
    </row>
    <row r="16" spans="1:35">
      <c r="A16" s="12"/>
      <c r="B16" s="157">
        <f t="shared" ca="1" si="0"/>
        <v>38718</v>
      </c>
      <c r="C16" s="15">
        <v>84130</v>
      </c>
      <c r="E16" s="15"/>
      <c r="F16" s="45"/>
      <c r="G16" s="20"/>
      <c r="H16" s="16"/>
      <c r="I16" s="15"/>
      <c r="J16" s="15"/>
      <c r="K16" s="15"/>
      <c r="L16" s="15"/>
      <c r="M16" s="15"/>
      <c r="O16" s="32"/>
    </row>
    <row r="17" spans="1:15">
      <c r="A17" s="12"/>
      <c r="B17" s="157">
        <f t="shared" ca="1" si="0"/>
        <v>38749</v>
      </c>
      <c r="C17" s="15">
        <v>84600</v>
      </c>
      <c r="E17" s="15"/>
      <c r="F17" s="45"/>
      <c r="G17" s="20"/>
      <c r="H17" s="16"/>
      <c r="I17" s="15"/>
      <c r="J17" s="15"/>
      <c r="K17" s="15"/>
      <c r="L17" s="15"/>
      <c r="M17" s="15"/>
      <c r="O17" s="32"/>
    </row>
    <row r="18" spans="1:15">
      <c r="A18" s="12"/>
      <c r="B18" s="157">
        <f t="shared" ca="1" si="0"/>
        <v>38777</v>
      </c>
      <c r="C18" s="15">
        <v>97550</v>
      </c>
      <c r="E18" s="15"/>
      <c r="F18" s="45"/>
      <c r="G18" s="20"/>
      <c r="H18" s="16"/>
      <c r="I18" s="15"/>
      <c r="J18" s="15"/>
      <c r="K18" s="15"/>
      <c r="L18" s="15"/>
      <c r="M18" s="15"/>
      <c r="O18" s="32"/>
    </row>
    <row r="19" spans="1:15">
      <c r="A19" s="12"/>
      <c r="B19" s="157">
        <f t="shared" ca="1" si="0"/>
        <v>38808</v>
      </c>
      <c r="C19" s="15">
        <v>83470</v>
      </c>
      <c r="E19" s="15"/>
      <c r="F19" s="45"/>
      <c r="G19" s="20"/>
      <c r="H19" s="16"/>
      <c r="I19" s="15"/>
      <c r="J19" s="15"/>
      <c r="K19" s="15"/>
      <c r="L19" s="15"/>
      <c r="M19" s="15"/>
      <c r="O19" s="32"/>
    </row>
    <row r="20" spans="1:15">
      <c r="A20" s="12"/>
      <c r="B20" s="157">
        <f t="shared" ca="1" si="0"/>
        <v>38838</v>
      </c>
      <c r="C20" s="15">
        <v>104070</v>
      </c>
      <c r="E20" s="15"/>
      <c r="F20" s="45"/>
      <c r="G20" s="20"/>
      <c r="H20" s="16"/>
      <c r="I20" s="15"/>
      <c r="J20" s="15"/>
      <c r="K20" s="15"/>
      <c r="L20" s="15"/>
      <c r="M20" s="15"/>
      <c r="O20" s="32"/>
    </row>
    <row r="21" spans="1:15">
      <c r="A21" s="12"/>
      <c r="B21" s="157">
        <f t="shared" ca="1" si="0"/>
        <v>38869</v>
      </c>
      <c r="C21" s="15">
        <v>99840</v>
      </c>
      <c r="E21" s="15"/>
      <c r="F21" s="45"/>
      <c r="G21" s="20"/>
      <c r="H21" s="16"/>
      <c r="I21" s="15"/>
      <c r="J21" s="15"/>
      <c r="K21" s="15"/>
      <c r="L21" s="15"/>
      <c r="M21" s="15"/>
      <c r="O21" s="32"/>
    </row>
    <row r="22" spans="1:15">
      <c r="A22" s="12"/>
      <c r="B22" s="157">
        <f t="shared" ca="1" si="0"/>
        <v>38899</v>
      </c>
      <c r="C22" s="15">
        <v>98480</v>
      </c>
      <c r="E22" s="15"/>
      <c r="F22" s="45"/>
      <c r="G22" s="20"/>
      <c r="H22" s="16"/>
      <c r="I22" s="15"/>
      <c r="J22" s="15"/>
      <c r="K22" s="15"/>
      <c r="L22" s="15"/>
      <c r="M22" s="15"/>
      <c r="O22" s="32"/>
    </row>
    <row r="23" spans="1:15">
      <c r="A23" s="12"/>
      <c r="B23" s="157">
        <f t="shared" ca="1" si="0"/>
        <v>38930</v>
      </c>
      <c r="C23" s="15">
        <v>101790</v>
      </c>
      <c r="E23" s="15"/>
      <c r="F23" s="45"/>
      <c r="G23" s="20"/>
      <c r="H23" s="16"/>
      <c r="I23" s="15"/>
      <c r="J23" s="15"/>
      <c r="K23" s="15"/>
      <c r="L23" s="15"/>
      <c r="M23" s="15"/>
      <c r="O23" s="32"/>
    </row>
    <row r="24" spans="1:15">
      <c r="A24" s="12"/>
      <c r="B24" s="157">
        <f t="shared" ca="1" si="0"/>
        <v>38961</v>
      </c>
      <c r="C24" s="15">
        <v>89780</v>
      </c>
      <c r="E24" s="15"/>
      <c r="F24" s="45"/>
      <c r="G24" s="20"/>
      <c r="H24" s="16"/>
      <c r="I24" s="15"/>
      <c r="J24" s="15"/>
      <c r="K24" s="15"/>
      <c r="L24" s="15"/>
      <c r="M24" s="15"/>
      <c r="O24" s="32"/>
    </row>
    <row r="25" spans="1:15">
      <c r="A25" s="12"/>
      <c r="B25" s="157">
        <f t="shared" ca="1" si="0"/>
        <v>38991</v>
      </c>
      <c r="C25" s="15">
        <v>101390</v>
      </c>
      <c r="E25" s="15"/>
      <c r="F25" s="45"/>
      <c r="G25" s="20"/>
      <c r="H25" s="16"/>
      <c r="I25" s="15"/>
      <c r="J25" s="15"/>
      <c r="K25" s="15"/>
      <c r="L25" s="15"/>
      <c r="M25" s="15"/>
      <c r="O25" s="32"/>
    </row>
    <row r="26" spans="1:15">
      <c r="A26" s="12"/>
      <c r="B26" s="157">
        <f t="shared" ca="1" si="0"/>
        <v>39022</v>
      </c>
      <c r="C26" s="15">
        <v>103400</v>
      </c>
      <c r="E26" s="15"/>
      <c r="F26" s="45"/>
      <c r="G26" s="20"/>
      <c r="H26" s="16"/>
      <c r="I26" s="15"/>
      <c r="J26" s="15"/>
      <c r="K26" s="15"/>
      <c r="L26" s="15"/>
      <c r="M26" s="15"/>
      <c r="O26" s="32"/>
    </row>
    <row r="27" spans="1:15">
      <c r="A27" s="12"/>
      <c r="B27" s="157">
        <f t="shared" ca="1" si="0"/>
        <v>39052</v>
      </c>
      <c r="C27" s="15">
        <v>86530</v>
      </c>
      <c r="E27" s="15"/>
      <c r="F27" s="45"/>
      <c r="G27" s="20"/>
      <c r="H27" s="16"/>
      <c r="I27" s="15"/>
      <c r="J27" s="15"/>
      <c r="K27" s="15"/>
      <c r="L27" s="15"/>
      <c r="M27" s="15"/>
      <c r="O27" s="32"/>
    </row>
    <row r="28" spans="1:15" ht="10.5" customHeight="1">
      <c r="A28" s="12"/>
      <c r="B28" s="157">
        <f t="shared" ca="1" si="0"/>
        <v>39083</v>
      </c>
      <c r="C28" s="15">
        <v>87940</v>
      </c>
      <c r="E28" s="15"/>
      <c r="F28" s="45"/>
      <c r="G28" s="20"/>
      <c r="H28" s="16"/>
      <c r="I28" s="15"/>
      <c r="J28" s="15"/>
      <c r="K28" s="15"/>
      <c r="L28" s="15"/>
      <c r="M28" s="15"/>
      <c r="O28" s="32"/>
    </row>
    <row r="29" spans="1:15">
      <c r="A29" s="12"/>
      <c r="B29" s="157">
        <f t="shared" ca="1" si="0"/>
        <v>39114</v>
      </c>
      <c r="C29" s="15">
        <v>77400</v>
      </c>
      <c r="E29" s="15"/>
      <c r="F29" s="45"/>
      <c r="G29" s="20"/>
      <c r="H29" s="16"/>
      <c r="I29" s="15"/>
      <c r="J29" s="15"/>
      <c r="K29" s="15"/>
      <c r="L29" s="15"/>
      <c r="M29" s="15"/>
      <c r="O29" s="32"/>
    </row>
    <row r="30" spans="1:15">
      <c r="A30" s="12"/>
      <c r="B30" s="157">
        <f t="shared" ca="1" si="0"/>
        <v>39142</v>
      </c>
      <c r="C30" s="15">
        <v>96710</v>
      </c>
      <c r="E30" s="15"/>
      <c r="F30" s="45"/>
      <c r="G30" s="20"/>
      <c r="H30" s="16"/>
      <c r="I30" s="15"/>
      <c r="J30" s="15"/>
      <c r="K30" s="15"/>
      <c r="L30" s="15"/>
      <c r="M30" s="15"/>
      <c r="O30" s="32"/>
    </row>
    <row r="31" spans="1:15">
      <c r="A31" s="12"/>
      <c r="B31" s="157">
        <f t="shared" ca="1" si="0"/>
        <v>39173</v>
      </c>
      <c r="C31" s="15">
        <v>83980</v>
      </c>
      <c r="E31" s="15"/>
      <c r="F31" s="45"/>
      <c r="G31" s="20"/>
      <c r="H31" s="16"/>
      <c r="I31" s="15"/>
      <c r="J31" s="15"/>
      <c r="K31" s="15"/>
      <c r="L31" s="15"/>
      <c r="M31" s="15"/>
      <c r="O31" s="32"/>
    </row>
    <row r="32" spans="1:15">
      <c r="A32" s="12"/>
      <c r="B32" s="157">
        <f t="shared" ca="1" si="0"/>
        <v>39203</v>
      </c>
      <c r="C32" s="15">
        <v>91160</v>
      </c>
      <c r="E32" s="15"/>
      <c r="F32" s="45"/>
      <c r="G32" s="20"/>
      <c r="H32" s="16"/>
      <c r="I32" s="15"/>
      <c r="J32" s="15"/>
      <c r="K32" s="15"/>
      <c r="L32" s="15"/>
      <c r="M32" s="15"/>
      <c r="O32" s="32"/>
    </row>
    <row r="33" spans="1:15">
      <c r="A33" s="12"/>
      <c r="B33" s="157">
        <f t="shared" ca="1" si="0"/>
        <v>39234</v>
      </c>
      <c r="C33" s="15">
        <v>94250</v>
      </c>
      <c r="E33" s="15"/>
      <c r="F33" s="45"/>
      <c r="G33" s="20"/>
      <c r="H33" s="16"/>
      <c r="I33" s="15"/>
      <c r="J33" s="15"/>
      <c r="K33" s="15"/>
      <c r="L33" s="15"/>
      <c r="M33" s="15"/>
      <c r="O33" s="32"/>
    </row>
    <row r="34" spans="1:15">
      <c r="A34" s="12"/>
      <c r="B34" s="157">
        <f t="shared" ca="1" si="0"/>
        <v>39264</v>
      </c>
      <c r="C34" s="15">
        <v>95560</v>
      </c>
      <c r="E34" s="15"/>
      <c r="F34" s="45"/>
      <c r="G34" s="20"/>
      <c r="H34" s="16"/>
      <c r="I34" s="15"/>
      <c r="J34" s="15"/>
      <c r="K34" s="15"/>
      <c r="L34" s="15"/>
      <c r="M34" s="15"/>
      <c r="O34" s="32"/>
    </row>
    <row r="35" spans="1:15">
      <c r="A35" s="12"/>
      <c r="B35" s="157">
        <f t="shared" ca="1" si="0"/>
        <v>39295</v>
      </c>
      <c r="C35" s="15">
        <v>91870</v>
      </c>
      <c r="E35" s="15"/>
      <c r="F35" s="45"/>
      <c r="G35" s="20"/>
      <c r="H35" s="16"/>
      <c r="I35" s="15"/>
      <c r="J35" s="15"/>
      <c r="K35" s="15"/>
      <c r="L35" s="15"/>
      <c r="M35" s="15"/>
      <c r="O35" s="32"/>
    </row>
    <row r="36" spans="1:15">
      <c r="A36" s="12"/>
      <c r="B36" s="157">
        <f t="shared" ca="1" si="0"/>
        <v>39326</v>
      </c>
      <c r="C36" s="15">
        <v>90690</v>
      </c>
      <c r="E36" s="15"/>
      <c r="F36" s="45"/>
      <c r="G36" s="20"/>
      <c r="H36" s="16"/>
      <c r="I36" s="15"/>
      <c r="J36" s="15"/>
      <c r="K36" s="15"/>
      <c r="L36" s="15"/>
      <c r="M36" s="15"/>
      <c r="O36" s="32"/>
    </row>
    <row r="37" spans="1:15">
      <c r="A37" s="12"/>
      <c r="B37" s="157">
        <f t="shared" ca="1" si="0"/>
        <v>39356</v>
      </c>
      <c r="C37" s="15">
        <v>97050</v>
      </c>
      <c r="E37" s="15"/>
      <c r="F37" s="45"/>
      <c r="G37" s="20"/>
      <c r="H37" s="16"/>
      <c r="I37" s="15"/>
      <c r="J37" s="15"/>
      <c r="K37" s="15"/>
      <c r="L37" s="15"/>
      <c r="M37" s="15"/>
      <c r="O37" s="32"/>
    </row>
    <row r="38" spans="1:15">
      <c r="A38" s="12"/>
      <c r="B38" s="157">
        <f t="shared" ca="1" si="0"/>
        <v>39387</v>
      </c>
      <c r="C38" s="15">
        <v>79630</v>
      </c>
      <c r="E38" s="15"/>
      <c r="F38" s="45"/>
      <c r="G38" s="20"/>
      <c r="H38" s="16"/>
      <c r="I38" s="15"/>
      <c r="J38" s="15"/>
      <c r="K38" s="15"/>
      <c r="L38" s="15"/>
      <c r="M38" s="15"/>
      <c r="O38" s="32"/>
    </row>
    <row r="39" spans="1:15">
      <c r="A39" s="12"/>
      <c r="B39" s="157">
        <f t="shared" ca="1" si="0"/>
        <v>39417</v>
      </c>
      <c r="C39" s="15">
        <v>58780</v>
      </c>
      <c r="E39" s="15"/>
      <c r="F39" s="45"/>
      <c r="G39" s="20"/>
      <c r="H39" s="16"/>
      <c r="I39" s="15"/>
      <c r="J39" s="15"/>
      <c r="K39" s="15"/>
      <c r="L39" s="15"/>
      <c r="M39" s="15"/>
      <c r="O39" s="32"/>
    </row>
    <row r="40" spans="1:15">
      <c r="A40" s="12"/>
      <c r="B40" s="157">
        <f t="shared" ca="1" si="0"/>
        <v>39448</v>
      </c>
      <c r="C40" s="15">
        <v>84810</v>
      </c>
      <c r="E40" s="15"/>
      <c r="F40" s="45"/>
      <c r="G40" s="20"/>
      <c r="H40" s="16"/>
      <c r="I40" s="15"/>
      <c r="J40" s="15"/>
      <c r="K40" s="15"/>
      <c r="L40" s="15"/>
      <c r="M40" s="15"/>
      <c r="O40" s="32"/>
    </row>
    <row r="41" spans="1:15">
      <c r="A41" s="12"/>
      <c r="B41" s="157">
        <f t="shared" ca="1" si="0"/>
        <v>39479</v>
      </c>
      <c r="C41" s="15">
        <v>82540</v>
      </c>
      <c r="E41" s="15"/>
      <c r="F41" s="45"/>
      <c r="G41" s="20"/>
      <c r="H41" s="16"/>
      <c r="I41" s="15"/>
      <c r="J41" s="15"/>
      <c r="K41" s="15"/>
      <c r="L41" s="15"/>
      <c r="M41" s="15"/>
      <c r="O41" s="32"/>
    </row>
    <row r="42" spans="1:15">
      <c r="A42" s="12"/>
      <c r="B42" s="157">
        <f t="shared" ca="1" si="0"/>
        <v>39508</v>
      </c>
      <c r="C42" s="15">
        <v>72120</v>
      </c>
      <c r="E42" s="15"/>
      <c r="F42" s="45"/>
      <c r="G42" s="20"/>
      <c r="H42" s="16"/>
      <c r="I42" s="15"/>
      <c r="J42" s="15"/>
      <c r="K42" s="15"/>
      <c r="L42" s="15"/>
      <c r="M42" s="15"/>
      <c r="O42" s="32"/>
    </row>
    <row r="43" spans="1:15">
      <c r="A43" s="12"/>
      <c r="B43" s="157">
        <f t="shared" ca="1" si="0"/>
        <v>39539</v>
      </c>
      <c r="C43" s="15">
        <v>87190</v>
      </c>
      <c r="E43" s="15"/>
      <c r="F43" s="45"/>
      <c r="G43" s="20"/>
      <c r="H43" s="16"/>
      <c r="I43" s="15"/>
      <c r="J43" s="15"/>
      <c r="K43" s="15"/>
      <c r="L43" s="15"/>
      <c r="M43" s="15"/>
      <c r="O43" s="32"/>
    </row>
    <row r="44" spans="1:15">
      <c r="A44" s="12"/>
      <c r="B44" s="157">
        <f t="shared" ca="1" si="0"/>
        <v>39569</v>
      </c>
      <c r="C44" s="15">
        <v>76360</v>
      </c>
      <c r="E44" s="15"/>
      <c r="F44" s="45"/>
      <c r="G44" s="20"/>
      <c r="H44" s="16"/>
      <c r="I44" s="15"/>
      <c r="J44" s="15"/>
      <c r="K44" s="15"/>
      <c r="L44" s="15"/>
      <c r="M44" s="15"/>
      <c r="O44" s="32"/>
    </row>
    <row r="45" spans="1:15">
      <c r="A45" s="12"/>
      <c r="B45" s="157">
        <f t="shared" ca="1" si="0"/>
        <v>39600</v>
      </c>
      <c r="C45" s="15">
        <v>74330</v>
      </c>
      <c r="E45" s="15"/>
      <c r="F45" s="45"/>
      <c r="G45" s="20"/>
      <c r="H45" s="16"/>
      <c r="I45" s="15"/>
      <c r="J45" s="15"/>
      <c r="K45" s="15"/>
      <c r="L45" s="15"/>
      <c r="M45" s="15"/>
      <c r="O45" s="32"/>
    </row>
    <row r="46" spans="1:15">
      <c r="A46" s="12"/>
      <c r="B46" s="157">
        <f t="shared" ca="1" si="0"/>
        <v>39630</v>
      </c>
      <c r="C46" s="15">
        <v>85530</v>
      </c>
      <c r="E46" s="15"/>
      <c r="F46" s="45"/>
      <c r="G46" s="20"/>
      <c r="H46" s="16"/>
      <c r="I46" s="15"/>
      <c r="J46" s="15"/>
      <c r="K46" s="15"/>
      <c r="L46" s="15"/>
      <c r="M46" s="15"/>
      <c r="O46" s="32"/>
    </row>
    <row r="47" spans="1:15">
      <c r="A47" s="12"/>
      <c r="B47" s="157">
        <f t="shared" ca="1" si="0"/>
        <v>39661</v>
      </c>
      <c r="C47" s="15">
        <v>72760</v>
      </c>
      <c r="E47" s="15"/>
      <c r="F47" s="45"/>
      <c r="G47" s="20"/>
      <c r="H47" s="16"/>
      <c r="I47" s="15"/>
      <c r="J47" s="15"/>
      <c r="K47" s="15"/>
      <c r="L47" s="15"/>
      <c r="M47" s="15"/>
      <c r="O47" s="32"/>
    </row>
    <row r="48" spans="1:15">
      <c r="A48" s="12"/>
      <c r="B48" s="157">
        <f t="shared" ca="1" si="0"/>
        <v>39692</v>
      </c>
      <c r="C48" s="15">
        <v>61740</v>
      </c>
      <c r="E48" s="15"/>
      <c r="F48" s="45"/>
      <c r="G48" s="20"/>
      <c r="H48" s="16"/>
      <c r="I48" s="15"/>
      <c r="J48" s="15"/>
      <c r="K48" s="15"/>
      <c r="L48" s="15"/>
      <c r="M48" s="15"/>
      <c r="O48" s="32"/>
    </row>
    <row r="49" spans="1:15">
      <c r="A49" s="12"/>
      <c r="B49" s="157">
        <f t="shared" ca="1" si="0"/>
        <v>39722</v>
      </c>
      <c r="C49" s="15">
        <v>67340</v>
      </c>
      <c r="E49" s="15"/>
      <c r="F49" s="45"/>
      <c r="G49" s="20"/>
      <c r="H49" s="16"/>
      <c r="I49" s="15"/>
      <c r="J49" s="15"/>
      <c r="K49" s="15"/>
      <c r="L49" s="15"/>
      <c r="M49" s="15"/>
      <c r="O49" s="32"/>
    </row>
    <row r="50" spans="1:15">
      <c r="A50" s="12"/>
      <c r="B50" s="157">
        <f t="shared" ca="1" si="0"/>
        <v>39753</v>
      </c>
      <c r="C50" s="15">
        <v>50610</v>
      </c>
      <c r="E50" s="15"/>
      <c r="F50" s="45"/>
      <c r="G50" s="20"/>
      <c r="H50" s="16"/>
      <c r="I50" s="15"/>
      <c r="J50" s="15"/>
      <c r="K50" s="15"/>
      <c r="L50" s="15"/>
      <c r="M50" s="15"/>
      <c r="O50" s="32"/>
    </row>
    <row r="51" spans="1:15">
      <c r="A51" s="12"/>
      <c r="B51" s="157">
        <f t="shared" ca="1" si="0"/>
        <v>39783</v>
      </c>
      <c r="C51" s="15">
        <v>40560</v>
      </c>
      <c r="E51" s="15"/>
      <c r="F51" s="45"/>
      <c r="G51" s="20"/>
      <c r="H51" s="16"/>
      <c r="I51" s="15"/>
      <c r="J51" s="15"/>
      <c r="K51" s="15"/>
      <c r="L51" s="15"/>
      <c r="M51" s="15"/>
      <c r="O51" s="32"/>
    </row>
    <row r="52" spans="1:15">
      <c r="A52" s="12"/>
      <c r="B52" s="157">
        <f t="shared" ca="1" si="0"/>
        <v>39814</v>
      </c>
      <c r="C52" s="15">
        <v>43660</v>
      </c>
      <c r="E52" s="15"/>
      <c r="F52" s="45"/>
      <c r="G52" s="20"/>
      <c r="H52" s="16"/>
      <c r="I52" s="15"/>
      <c r="J52" s="15"/>
      <c r="K52" s="15"/>
      <c r="L52" s="15"/>
      <c r="M52" s="15"/>
      <c r="O52" s="32"/>
    </row>
    <row r="53" spans="1:15">
      <c r="A53" s="12"/>
      <c r="B53" s="157">
        <f t="shared" ca="1" si="0"/>
        <v>39845</v>
      </c>
      <c r="C53" s="15">
        <v>35920</v>
      </c>
      <c r="E53" s="15"/>
      <c r="F53" s="45"/>
      <c r="G53" s="20"/>
      <c r="H53" s="16"/>
      <c r="I53" s="15"/>
      <c r="J53" s="15"/>
      <c r="K53" s="15"/>
      <c r="L53" s="15"/>
      <c r="M53" s="15"/>
      <c r="O53" s="32"/>
    </row>
    <row r="54" spans="1:15">
      <c r="A54" s="12"/>
      <c r="B54" s="157">
        <f t="shared" ca="1" si="0"/>
        <v>39873</v>
      </c>
      <c r="C54" s="15">
        <v>38680</v>
      </c>
      <c r="E54" s="15"/>
      <c r="F54" s="45"/>
      <c r="G54" s="20"/>
      <c r="H54" s="16"/>
      <c r="I54" s="15"/>
      <c r="J54" s="15"/>
      <c r="K54" s="15"/>
      <c r="L54" s="15"/>
      <c r="M54" s="15"/>
      <c r="O54" s="32"/>
    </row>
    <row r="55" spans="1:15">
      <c r="A55" s="12"/>
      <c r="B55" s="157">
        <f t="shared" ca="1" si="0"/>
        <v>39904</v>
      </c>
      <c r="C55" s="15">
        <v>31890</v>
      </c>
      <c r="E55" s="15"/>
      <c r="F55" s="45"/>
      <c r="G55" s="20"/>
      <c r="H55" s="16"/>
      <c r="I55" s="15"/>
      <c r="J55" s="15"/>
      <c r="K55" s="15"/>
      <c r="L55" s="15"/>
      <c r="M55" s="15"/>
      <c r="O55" s="32"/>
    </row>
    <row r="56" spans="1:15">
      <c r="A56" s="12"/>
      <c r="B56" s="157">
        <f t="shared" ca="1" si="0"/>
        <v>39934</v>
      </c>
      <c r="C56" s="15">
        <v>29450</v>
      </c>
      <c r="E56" s="15"/>
      <c r="F56" s="45"/>
      <c r="G56" s="20"/>
      <c r="H56" s="16"/>
      <c r="I56" s="15"/>
      <c r="J56" s="15"/>
      <c r="K56" s="15"/>
      <c r="L56" s="15"/>
      <c r="M56" s="15"/>
      <c r="O56" s="32"/>
    </row>
    <row r="57" spans="1:15">
      <c r="A57" s="12"/>
      <c r="B57" s="157">
        <f t="shared" ca="1" si="0"/>
        <v>39965</v>
      </c>
      <c r="C57" s="15">
        <v>33330</v>
      </c>
      <c r="E57" s="15"/>
      <c r="F57" s="45"/>
      <c r="G57" s="20"/>
      <c r="H57" s="16"/>
      <c r="I57" s="15"/>
      <c r="J57" s="15"/>
      <c r="K57" s="15"/>
      <c r="L57" s="15"/>
      <c r="M57" s="15"/>
      <c r="O57" s="32"/>
    </row>
    <row r="58" spans="1:15">
      <c r="A58" s="12"/>
      <c r="B58" s="157">
        <f t="shared" ca="1" si="0"/>
        <v>39995</v>
      </c>
      <c r="C58" s="15">
        <v>38980</v>
      </c>
      <c r="E58" s="15"/>
      <c r="F58" s="45"/>
      <c r="G58" s="20"/>
      <c r="H58" s="16"/>
      <c r="I58" s="15"/>
      <c r="J58" s="15"/>
      <c r="K58" s="15"/>
      <c r="L58" s="15"/>
      <c r="M58" s="15"/>
      <c r="O58" s="32"/>
    </row>
    <row r="59" spans="1:15">
      <c r="A59" s="12"/>
      <c r="B59" s="157">
        <f t="shared" ca="1" si="0"/>
        <v>40026</v>
      </c>
      <c r="C59" s="15">
        <v>29560</v>
      </c>
      <c r="E59" s="15"/>
      <c r="F59" s="45"/>
      <c r="G59" s="20"/>
      <c r="H59" s="16"/>
      <c r="I59" s="15"/>
      <c r="J59" s="15"/>
      <c r="K59" s="15"/>
      <c r="L59" s="15"/>
      <c r="M59" s="15"/>
      <c r="O59" s="32"/>
    </row>
    <row r="60" spans="1:15">
      <c r="A60" s="12"/>
      <c r="B60" s="157">
        <f t="shared" ca="1" si="0"/>
        <v>40057</v>
      </c>
      <c r="C60" s="15">
        <v>32200</v>
      </c>
      <c r="E60" s="15"/>
      <c r="F60" s="45"/>
      <c r="G60" s="20"/>
      <c r="H60" s="16"/>
      <c r="I60" s="15"/>
      <c r="J60" s="15"/>
      <c r="K60" s="15"/>
      <c r="L60" s="15"/>
      <c r="M60" s="15"/>
      <c r="O60" s="32"/>
    </row>
    <row r="61" spans="1:15">
      <c r="A61" s="12"/>
      <c r="B61" s="157">
        <f t="shared" ca="1" si="0"/>
        <v>40087</v>
      </c>
      <c r="C61" s="15">
        <v>31610</v>
      </c>
      <c r="E61" s="15"/>
      <c r="F61" s="45"/>
      <c r="G61" s="20"/>
      <c r="H61" s="16"/>
      <c r="I61" s="15"/>
      <c r="J61" s="15"/>
      <c r="K61" s="15"/>
      <c r="L61" s="15"/>
      <c r="M61" s="15"/>
      <c r="O61" s="32"/>
    </row>
    <row r="62" spans="1:15">
      <c r="A62" s="12"/>
      <c r="B62" s="157">
        <f t="shared" ca="1" si="0"/>
        <v>40118</v>
      </c>
      <c r="C62" s="15">
        <v>28100</v>
      </c>
      <c r="E62" s="15"/>
      <c r="F62" s="45"/>
      <c r="G62" s="20"/>
      <c r="H62" s="16"/>
      <c r="I62" s="15"/>
      <c r="J62" s="15"/>
      <c r="K62" s="15"/>
      <c r="L62" s="15"/>
      <c r="M62" s="15"/>
      <c r="O62" s="32"/>
    </row>
    <row r="63" spans="1:15">
      <c r="A63" s="12"/>
      <c r="B63" s="157">
        <f t="shared" ca="1" si="0"/>
        <v>40148</v>
      </c>
      <c r="C63" s="15">
        <v>27390</v>
      </c>
      <c r="E63" s="15"/>
      <c r="F63" s="45"/>
      <c r="G63" s="20"/>
      <c r="H63" s="16"/>
      <c r="I63" s="15"/>
      <c r="J63" s="15"/>
      <c r="K63" s="15"/>
      <c r="L63" s="15"/>
      <c r="M63" s="15"/>
      <c r="O63" s="32"/>
    </row>
    <row r="64" spans="1:15">
      <c r="A64" s="12"/>
      <c r="B64" s="157">
        <f t="shared" ca="1" si="0"/>
        <v>40179</v>
      </c>
      <c r="C64" s="15">
        <v>22330</v>
      </c>
      <c r="E64" s="15"/>
      <c r="F64" s="45"/>
      <c r="G64" s="20"/>
      <c r="H64" s="16"/>
      <c r="I64" s="15"/>
      <c r="J64" s="15"/>
      <c r="K64" s="15"/>
      <c r="L64" s="15"/>
      <c r="M64" s="15"/>
      <c r="O64" s="32"/>
    </row>
    <row r="65" spans="1:15">
      <c r="A65" s="12"/>
      <c r="B65" s="157">
        <f t="shared" ca="1" si="0"/>
        <v>40210</v>
      </c>
      <c r="C65" s="15">
        <v>22630</v>
      </c>
      <c r="E65" s="15"/>
      <c r="F65" s="45"/>
      <c r="G65" s="20"/>
      <c r="H65" s="16"/>
      <c r="I65" s="15"/>
      <c r="J65" s="15"/>
      <c r="K65" s="15"/>
      <c r="L65" s="15"/>
      <c r="M65" s="15"/>
      <c r="O65" s="32"/>
    </row>
    <row r="66" spans="1:15">
      <c r="A66" s="12"/>
      <c r="B66" s="157">
        <f t="shared" ca="1" si="0"/>
        <v>40238</v>
      </c>
      <c r="C66" s="15">
        <v>27770</v>
      </c>
      <c r="E66" s="15"/>
      <c r="F66" s="45"/>
      <c r="G66" s="20"/>
      <c r="H66" s="16"/>
      <c r="I66" s="15"/>
      <c r="J66" s="15"/>
      <c r="K66" s="15"/>
      <c r="L66" s="15"/>
      <c r="M66" s="15"/>
      <c r="O66" s="32"/>
    </row>
    <row r="67" spans="1:15">
      <c r="A67" s="12"/>
      <c r="B67" s="157">
        <f t="shared" ca="1" si="0"/>
        <v>40269</v>
      </c>
      <c r="C67" s="15">
        <v>23760</v>
      </c>
      <c r="E67" s="15"/>
      <c r="F67" s="45"/>
      <c r="G67" s="20"/>
      <c r="H67" s="16"/>
      <c r="I67" s="15"/>
      <c r="J67" s="15"/>
      <c r="K67" s="15"/>
      <c r="L67" s="15"/>
      <c r="M67" s="15"/>
      <c r="O67" s="32"/>
    </row>
    <row r="68" spans="1:15" ht="15.75">
      <c r="A68" s="155"/>
      <c r="B68" s="157">
        <f t="shared" ca="1" si="0"/>
        <v>40299</v>
      </c>
      <c r="C68" s="15">
        <v>25320</v>
      </c>
      <c r="E68" s="15"/>
      <c r="F68" s="45"/>
      <c r="G68" s="20"/>
      <c r="H68" s="16"/>
      <c r="I68" s="15"/>
      <c r="J68" s="15"/>
      <c r="K68" s="15"/>
      <c r="L68" s="15"/>
      <c r="M68" s="15"/>
      <c r="O68" s="32"/>
    </row>
    <row r="69" spans="1:15">
      <c r="A69" s="12"/>
      <c r="B69" s="157">
        <f t="shared" ca="1" si="0"/>
        <v>40330</v>
      </c>
      <c r="C69" s="15">
        <v>26710</v>
      </c>
      <c r="E69" s="15"/>
      <c r="F69" s="45"/>
      <c r="G69" s="20"/>
      <c r="H69" s="16"/>
      <c r="I69" s="15"/>
      <c r="J69" s="15"/>
      <c r="K69" s="15"/>
      <c r="L69" s="15"/>
      <c r="M69" s="15"/>
      <c r="O69" s="32"/>
    </row>
    <row r="70" spans="1:15">
      <c r="A70" s="12"/>
      <c r="B70" s="157">
        <f t="shared" ca="1" si="0"/>
        <v>40360</v>
      </c>
      <c r="C70" s="15">
        <v>27260</v>
      </c>
      <c r="E70" s="15"/>
      <c r="F70" s="45"/>
      <c r="G70" s="20"/>
      <c r="H70" s="16"/>
      <c r="I70" s="15"/>
      <c r="J70" s="15"/>
      <c r="K70" s="15"/>
      <c r="L70" s="15"/>
      <c r="M70" s="15"/>
      <c r="O70" s="32"/>
    </row>
    <row r="71" spans="1:15">
      <c r="A71" s="12"/>
      <c r="B71" s="157">
        <f t="shared" ca="1" si="0"/>
        <v>40391</v>
      </c>
      <c r="C71" s="15">
        <v>24640</v>
      </c>
      <c r="E71" s="15"/>
      <c r="F71" s="45"/>
      <c r="G71" s="20"/>
      <c r="H71" s="16"/>
      <c r="I71" s="15"/>
      <c r="J71" s="15"/>
      <c r="K71" s="15"/>
      <c r="L71" s="15"/>
      <c r="M71" s="15"/>
      <c r="O71" s="32"/>
    </row>
    <row r="72" spans="1:15">
      <c r="A72" s="12"/>
      <c r="B72" s="157">
        <f t="shared" ca="1" si="0"/>
        <v>40422</v>
      </c>
      <c r="C72" s="15">
        <v>26060</v>
      </c>
      <c r="E72" s="15"/>
      <c r="F72" s="45"/>
      <c r="G72" s="20"/>
      <c r="H72" s="16"/>
      <c r="I72" s="15"/>
      <c r="J72" s="15"/>
      <c r="K72" s="15"/>
      <c r="L72" s="15"/>
      <c r="M72" s="15"/>
      <c r="O72" s="32"/>
    </row>
    <row r="73" spans="1:15">
      <c r="A73" s="12"/>
      <c r="B73" s="157">
        <f t="shared" ca="1" si="0"/>
        <v>40452</v>
      </c>
      <c r="C73" s="15">
        <v>26980</v>
      </c>
      <c r="E73" s="15"/>
      <c r="F73" s="45"/>
      <c r="G73" s="20"/>
      <c r="H73" s="16"/>
      <c r="I73" s="15"/>
      <c r="J73" s="15"/>
      <c r="K73" s="15"/>
      <c r="L73" s="15"/>
      <c r="M73" s="15"/>
      <c r="O73" s="32"/>
    </row>
    <row r="74" spans="1:15">
      <c r="A74" s="12"/>
      <c r="B74" s="157">
        <f t="shared" ref="B74:B137" ca="1" si="1">DATE(YEAR(OFFSET(B74,-1,0)),MONTH(OFFSET(B74,-1,0))+1,1)</f>
        <v>40483</v>
      </c>
      <c r="C74" s="15">
        <v>28610</v>
      </c>
      <c r="E74" s="15"/>
      <c r="F74" s="45"/>
      <c r="G74" s="20"/>
      <c r="H74" s="16"/>
      <c r="I74" s="15"/>
      <c r="J74" s="15"/>
      <c r="K74" s="15"/>
      <c r="L74" s="15"/>
      <c r="M74" s="15"/>
      <c r="O74" s="32"/>
    </row>
    <row r="75" spans="1:15">
      <c r="A75" s="12"/>
      <c r="B75" s="157">
        <f t="shared" ca="1" si="1"/>
        <v>40513</v>
      </c>
      <c r="C75" s="15">
        <v>23680</v>
      </c>
      <c r="E75" s="15"/>
      <c r="F75" s="45"/>
      <c r="G75" s="20"/>
      <c r="H75" s="16"/>
      <c r="I75" s="15"/>
      <c r="J75" s="15"/>
      <c r="K75" s="15"/>
      <c r="L75" s="15"/>
      <c r="M75" s="15"/>
      <c r="O75" s="32"/>
    </row>
    <row r="76" spans="1:15">
      <c r="A76" s="12"/>
      <c r="B76" s="157">
        <f t="shared" ca="1" si="1"/>
        <v>40544</v>
      </c>
      <c r="C76" s="15">
        <v>28900</v>
      </c>
      <c r="E76" s="15"/>
      <c r="F76" s="45"/>
      <c r="G76" s="20"/>
      <c r="H76" s="16"/>
      <c r="I76" s="15"/>
      <c r="J76" s="15"/>
      <c r="K76" s="15"/>
      <c r="L76" s="15"/>
      <c r="M76" s="15"/>
      <c r="O76" s="32"/>
    </row>
    <row r="77" spans="1:15">
      <c r="A77" s="12"/>
      <c r="B77" s="157">
        <f t="shared" ca="1" si="1"/>
        <v>40575</v>
      </c>
      <c r="C77" s="15">
        <v>28250</v>
      </c>
      <c r="E77" s="15"/>
      <c r="F77" s="45"/>
      <c r="G77" s="20"/>
      <c r="H77" s="16"/>
      <c r="I77" s="15"/>
      <c r="J77" s="15"/>
      <c r="K77" s="15"/>
      <c r="L77" s="15"/>
      <c r="M77" s="15"/>
      <c r="O77" s="32"/>
    </row>
    <row r="78" spans="1:15">
      <c r="A78" s="12"/>
      <c r="B78" s="157">
        <f t="shared" ca="1" si="1"/>
        <v>40603</v>
      </c>
      <c r="C78" s="15">
        <v>33390</v>
      </c>
      <c r="E78" s="15"/>
      <c r="F78" s="45"/>
      <c r="G78" s="20"/>
      <c r="H78" s="16"/>
      <c r="I78" s="15"/>
      <c r="J78" s="15"/>
      <c r="K78" s="15"/>
      <c r="L78" s="15"/>
      <c r="M78" s="15"/>
      <c r="O78" s="32"/>
    </row>
    <row r="79" spans="1:15">
      <c r="A79" s="12"/>
      <c r="B79" s="157">
        <f t="shared" ca="1" si="1"/>
        <v>40634</v>
      </c>
      <c r="C79" s="15">
        <v>25270</v>
      </c>
      <c r="E79" s="15"/>
      <c r="F79" s="45"/>
      <c r="G79" s="20"/>
      <c r="H79" s="16"/>
      <c r="I79" s="15"/>
      <c r="J79" s="15"/>
      <c r="K79" s="15"/>
      <c r="L79" s="15"/>
      <c r="M79" s="15"/>
      <c r="O79" s="32"/>
    </row>
    <row r="80" spans="1:15">
      <c r="A80" s="12"/>
      <c r="B80" s="157">
        <f t="shared" ca="1" si="1"/>
        <v>40664</v>
      </c>
      <c r="C80" s="15">
        <v>30230</v>
      </c>
      <c r="E80" s="15"/>
      <c r="F80" s="45"/>
      <c r="G80" s="20"/>
      <c r="H80" s="16"/>
      <c r="I80" s="15"/>
      <c r="J80" s="15"/>
      <c r="K80" s="15"/>
      <c r="L80" s="15"/>
      <c r="M80" s="15"/>
      <c r="O80" s="32"/>
    </row>
    <row r="81" spans="1:15">
      <c r="A81" s="12"/>
      <c r="B81" s="157">
        <f t="shared" ca="1" si="1"/>
        <v>40695</v>
      </c>
      <c r="C81" s="15">
        <v>30090</v>
      </c>
      <c r="E81" s="15"/>
      <c r="F81" s="45"/>
      <c r="G81" s="20"/>
      <c r="H81" s="16"/>
      <c r="I81" s="15"/>
      <c r="J81" s="15"/>
      <c r="K81" s="15"/>
      <c r="L81" s="15"/>
      <c r="M81" s="15"/>
      <c r="O81" s="32"/>
    </row>
    <row r="82" spans="1:15">
      <c r="A82" s="12"/>
      <c r="B82" s="157">
        <f t="shared" ca="1" si="1"/>
        <v>40725</v>
      </c>
      <c r="C82" s="15">
        <v>30430</v>
      </c>
      <c r="E82" s="15"/>
      <c r="F82" s="45"/>
      <c r="G82" s="20"/>
      <c r="H82" s="16"/>
      <c r="I82" s="15"/>
      <c r="J82" s="15"/>
      <c r="K82" s="15"/>
      <c r="L82" s="15"/>
      <c r="M82" s="15"/>
      <c r="O82" s="32"/>
    </row>
    <row r="83" spans="1:15">
      <c r="A83" s="12"/>
      <c r="B83" s="157">
        <f t="shared" ca="1" si="1"/>
        <v>40756</v>
      </c>
      <c r="C83" s="15">
        <v>33190</v>
      </c>
      <c r="E83" s="15"/>
      <c r="F83" s="45"/>
      <c r="G83" s="20"/>
      <c r="H83" s="16"/>
      <c r="I83" s="15"/>
      <c r="J83" s="15"/>
      <c r="K83" s="15"/>
      <c r="L83" s="15"/>
      <c r="M83" s="15"/>
      <c r="O83" s="32"/>
    </row>
    <row r="84" spans="1:15">
      <c r="A84" s="12"/>
      <c r="B84" s="157">
        <f t="shared" ca="1" si="1"/>
        <v>40787</v>
      </c>
      <c r="C84" s="15">
        <v>33110</v>
      </c>
      <c r="E84" s="15"/>
      <c r="F84" s="45"/>
      <c r="G84" s="20"/>
      <c r="H84" s="16"/>
      <c r="I84" s="15"/>
      <c r="J84" s="15"/>
      <c r="K84" s="15"/>
      <c r="L84" s="15"/>
      <c r="M84" s="15"/>
      <c r="O84" s="32"/>
    </row>
    <row r="85" spans="1:15">
      <c r="A85" s="12"/>
      <c r="B85" s="157">
        <f t="shared" ca="1" si="1"/>
        <v>40817</v>
      </c>
      <c r="C85" s="15">
        <v>29980</v>
      </c>
      <c r="E85" s="15"/>
      <c r="F85" s="45"/>
      <c r="G85" s="20"/>
      <c r="H85" s="16"/>
      <c r="I85" s="15"/>
      <c r="J85" s="15"/>
      <c r="K85" s="15"/>
      <c r="L85" s="15"/>
      <c r="M85" s="15"/>
      <c r="O85" s="32"/>
    </row>
    <row r="86" spans="1:15">
      <c r="A86" s="12"/>
      <c r="B86" s="157">
        <f t="shared" ca="1" si="1"/>
        <v>40848</v>
      </c>
      <c r="C86" s="15">
        <v>32140</v>
      </c>
      <c r="E86" s="15"/>
      <c r="F86" s="45"/>
      <c r="G86" s="20"/>
      <c r="H86" s="16"/>
      <c r="I86" s="15"/>
      <c r="J86" s="15"/>
      <c r="K86" s="15"/>
      <c r="L86" s="15"/>
      <c r="M86" s="15"/>
      <c r="O86" s="32"/>
    </row>
    <row r="87" spans="1:15">
      <c r="A87" s="12"/>
      <c r="B87" s="157">
        <f t="shared" ca="1" si="1"/>
        <v>40878</v>
      </c>
      <c r="C87" s="15">
        <v>27070</v>
      </c>
      <c r="E87" s="15"/>
      <c r="F87" s="45"/>
      <c r="G87" s="20"/>
      <c r="H87" s="16"/>
      <c r="I87" s="15"/>
      <c r="J87" s="15"/>
      <c r="K87" s="15"/>
      <c r="L87" s="15"/>
      <c r="M87" s="15"/>
      <c r="O87" s="32"/>
    </row>
    <row r="88" spans="1:15">
      <c r="A88" s="12"/>
      <c r="B88" s="157">
        <f t="shared" ca="1" si="1"/>
        <v>40909</v>
      </c>
      <c r="C88" s="15">
        <v>28300</v>
      </c>
      <c r="E88" s="15"/>
      <c r="F88" s="45"/>
      <c r="G88" s="20"/>
      <c r="H88" s="16"/>
      <c r="I88" s="15"/>
      <c r="J88" s="15"/>
      <c r="K88" s="15"/>
      <c r="L88" s="15"/>
      <c r="M88" s="15"/>
      <c r="O88" s="32"/>
    </row>
    <row r="89" spans="1:15">
      <c r="A89" s="12"/>
      <c r="B89" s="157">
        <f t="shared" ca="1" si="1"/>
        <v>40940</v>
      </c>
      <c r="C89" s="15">
        <v>27260</v>
      </c>
      <c r="E89" s="15"/>
      <c r="F89" s="45"/>
      <c r="G89" s="20"/>
      <c r="H89" s="16"/>
      <c r="I89" s="15"/>
      <c r="J89" s="15"/>
      <c r="K89" s="15"/>
      <c r="L89" s="15"/>
      <c r="M89" s="15"/>
      <c r="O89" s="32"/>
    </row>
    <row r="90" spans="1:15">
      <c r="A90" s="12"/>
      <c r="B90" s="157">
        <f t="shared" ca="1" si="1"/>
        <v>40969</v>
      </c>
      <c r="C90" s="15">
        <v>27610</v>
      </c>
      <c r="E90" s="15"/>
      <c r="F90" s="45"/>
      <c r="G90" s="20"/>
      <c r="H90" s="16"/>
      <c r="I90" s="15"/>
      <c r="J90" s="15"/>
      <c r="K90" s="15"/>
      <c r="L90" s="15"/>
      <c r="M90" s="15"/>
      <c r="O90" s="32"/>
    </row>
    <row r="91" spans="1:15">
      <c r="A91" s="12"/>
      <c r="B91" s="157">
        <f t="shared" ca="1" si="1"/>
        <v>41000</v>
      </c>
      <c r="C91" s="15">
        <v>26490</v>
      </c>
      <c r="E91" s="15"/>
      <c r="F91" s="45"/>
      <c r="G91" s="20"/>
      <c r="H91" s="16"/>
      <c r="I91" s="15"/>
      <c r="J91" s="15"/>
      <c r="K91" s="15"/>
      <c r="L91" s="15"/>
      <c r="M91" s="15"/>
      <c r="O91" s="32"/>
    </row>
    <row r="92" spans="1:15">
      <c r="A92" s="12"/>
      <c r="B92" s="157">
        <f t="shared" ca="1" si="1"/>
        <v>41030</v>
      </c>
      <c r="C92" s="15">
        <v>29060</v>
      </c>
      <c r="E92" s="15"/>
      <c r="F92" s="45"/>
      <c r="G92" s="20"/>
      <c r="H92" s="16"/>
      <c r="I92" s="15"/>
      <c r="J92" s="15"/>
      <c r="K92" s="15"/>
      <c r="L92" s="15"/>
      <c r="M92" s="15"/>
      <c r="O92" s="32"/>
    </row>
    <row r="93" spans="1:15">
      <c r="A93" s="12"/>
      <c r="B93" s="157">
        <f t="shared" ca="1" si="1"/>
        <v>41061</v>
      </c>
      <c r="C93" s="15">
        <v>23020</v>
      </c>
      <c r="E93" s="15"/>
      <c r="F93" s="45"/>
      <c r="G93" s="20"/>
      <c r="H93" s="16"/>
      <c r="I93" s="15"/>
      <c r="J93" s="15"/>
      <c r="K93" s="15"/>
      <c r="L93" s="15"/>
      <c r="M93" s="15"/>
      <c r="O93" s="32"/>
    </row>
    <row r="94" spans="1:15">
      <c r="A94" s="12"/>
      <c r="B94" s="157">
        <f t="shared" ca="1" si="1"/>
        <v>41091</v>
      </c>
      <c r="C94" s="15">
        <v>24450</v>
      </c>
      <c r="E94" s="15"/>
      <c r="F94" s="45"/>
      <c r="G94" s="20"/>
      <c r="H94" s="16"/>
      <c r="I94" s="15"/>
      <c r="J94" s="15"/>
      <c r="K94" s="15"/>
      <c r="L94" s="15"/>
      <c r="M94" s="15"/>
      <c r="O94" s="32"/>
    </row>
    <row r="95" spans="1:15">
      <c r="A95" s="12"/>
      <c r="B95" s="157">
        <f t="shared" ca="1" si="1"/>
        <v>41122</v>
      </c>
      <c r="C95" s="15">
        <v>22090</v>
      </c>
      <c r="E95" s="15"/>
      <c r="F95" s="45"/>
      <c r="G95" s="20"/>
      <c r="H95" s="16"/>
      <c r="I95" s="15"/>
      <c r="J95" s="15"/>
      <c r="K95" s="15"/>
      <c r="L95" s="15"/>
      <c r="M95" s="15"/>
      <c r="O95" s="32"/>
    </row>
    <row r="96" spans="1:15">
      <c r="A96" s="12"/>
      <c r="B96" s="157">
        <f t="shared" ca="1" si="1"/>
        <v>41153</v>
      </c>
      <c r="C96" s="15">
        <v>23430</v>
      </c>
      <c r="E96" s="15"/>
      <c r="F96" s="45"/>
      <c r="G96" s="20"/>
      <c r="H96" s="16"/>
      <c r="I96" s="15"/>
      <c r="J96" s="15"/>
      <c r="K96" s="15"/>
      <c r="L96" s="15"/>
      <c r="M96" s="15"/>
      <c r="O96" s="32"/>
    </row>
    <row r="97" spans="1:15">
      <c r="A97" s="12"/>
      <c r="B97" s="157">
        <f t="shared" ca="1" si="1"/>
        <v>41183</v>
      </c>
      <c r="C97" s="15">
        <v>28030</v>
      </c>
      <c r="E97" s="15"/>
      <c r="F97" s="45"/>
      <c r="G97" s="20"/>
      <c r="H97" s="16"/>
      <c r="I97" s="15"/>
      <c r="J97" s="15"/>
      <c r="K97" s="15"/>
      <c r="L97" s="15"/>
      <c r="M97" s="15"/>
      <c r="O97" s="32"/>
    </row>
    <row r="98" spans="1:15">
      <c r="A98" s="12"/>
      <c r="B98" s="157">
        <f t="shared" ca="1" si="1"/>
        <v>41214</v>
      </c>
      <c r="C98" s="15">
        <v>25590</v>
      </c>
      <c r="E98" s="15"/>
      <c r="F98" s="45"/>
      <c r="G98" s="20"/>
      <c r="H98" s="16"/>
      <c r="I98" s="15"/>
      <c r="J98" s="15"/>
      <c r="K98" s="15"/>
      <c r="L98" s="15"/>
      <c r="M98" s="15"/>
      <c r="O98" s="32"/>
    </row>
    <row r="99" spans="1:15">
      <c r="A99" s="12"/>
      <c r="B99" s="157">
        <f t="shared" ca="1" si="1"/>
        <v>41244</v>
      </c>
      <c r="C99" s="15">
        <v>21060</v>
      </c>
      <c r="E99" s="15"/>
      <c r="F99" s="45"/>
      <c r="G99" s="20"/>
      <c r="H99" s="16"/>
      <c r="I99" s="15"/>
      <c r="J99" s="15"/>
      <c r="K99" s="15"/>
      <c r="L99" s="15"/>
      <c r="M99" s="15"/>
      <c r="O99" s="32"/>
    </row>
    <row r="100" spans="1:15">
      <c r="A100" s="12"/>
      <c r="B100" s="157">
        <f t="shared" ca="1" si="1"/>
        <v>41275</v>
      </c>
      <c r="C100" s="15">
        <v>23070</v>
      </c>
      <c r="E100" s="15"/>
      <c r="F100" s="45"/>
      <c r="G100" s="20"/>
      <c r="H100" s="16"/>
      <c r="I100" s="15"/>
      <c r="J100" s="15"/>
      <c r="K100" s="15"/>
      <c r="L100" s="15"/>
      <c r="M100" s="15"/>
      <c r="O100" s="32"/>
    </row>
    <row r="101" spans="1:15">
      <c r="A101" s="12"/>
      <c r="B101" s="157">
        <f t="shared" ca="1" si="1"/>
        <v>41306</v>
      </c>
      <c r="C101" s="15">
        <v>19250</v>
      </c>
      <c r="E101" s="15"/>
      <c r="F101" s="45"/>
      <c r="G101" s="20"/>
      <c r="H101" s="16"/>
      <c r="I101" s="15"/>
      <c r="J101" s="15"/>
      <c r="K101" s="15"/>
      <c r="L101" s="15"/>
      <c r="M101" s="15"/>
      <c r="O101" s="32"/>
    </row>
    <row r="102" spans="1:15">
      <c r="A102" s="12"/>
      <c r="B102" s="157">
        <f t="shared" ca="1" si="1"/>
        <v>41334</v>
      </c>
      <c r="C102" s="15">
        <v>22240</v>
      </c>
      <c r="E102" s="15"/>
      <c r="F102" s="45"/>
      <c r="G102" s="20"/>
      <c r="H102" s="16"/>
      <c r="I102" s="15"/>
      <c r="J102" s="15"/>
      <c r="K102" s="15"/>
      <c r="L102" s="15"/>
      <c r="M102" s="15"/>
      <c r="O102" s="32"/>
    </row>
    <row r="103" spans="1:15">
      <c r="A103" s="12"/>
      <c r="B103" s="157">
        <f t="shared" ca="1" si="1"/>
        <v>41365</v>
      </c>
      <c r="C103" s="15">
        <v>25290</v>
      </c>
      <c r="E103" s="15"/>
      <c r="F103" s="45"/>
      <c r="G103" s="20"/>
      <c r="H103" s="16"/>
      <c r="I103" s="15"/>
      <c r="J103" s="15"/>
      <c r="K103" s="15"/>
      <c r="L103" s="15"/>
      <c r="M103" s="15"/>
      <c r="O103" s="32"/>
    </row>
    <row r="104" spans="1:15">
      <c r="A104" s="12"/>
      <c r="B104" s="157">
        <f t="shared" ca="1" si="1"/>
        <v>41395</v>
      </c>
      <c r="C104" s="15">
        <v>28440</v>
      </c>
      <c r="E104" s="15"/>
      <c r="F104" s="45"/>
      <c r="G104" s="20"/>
      <c r="H104" s="16"/>
      <c r="I104" s="15"/>
      <c r="J104" s="15"/>
      <c r="K104" s="15"/>
      <c r="L104" s="15"/>
      <c r="M104" s="15"/>
      <c r="O104" s="32"/>
    </row>
    <row r="105" spans="1:15">
      <c r="A105" s="12"/>
      <c r="B105" s="157">
        <f t="shared" ca="1" si="1"/>
        <v>41426</v>
      </c>
      <c r="C105" s="15">
        <v>24330</v>
      </c>
      <c r="E105" s="15"/>
      <c r="F105" s="45"/>
      <c r="G105" s="20"/>
      <c r="H105" s="16"/>
      <c r="I105" s="15"/>
      <c r="J105" s="15"/>
      <c r="K105" s="15"/>
      <c r="L105" s="15"/>
      <c r="M105" s="15"/>
      <c r="O105" s="32"/>
    </row>
    <row r="106" spans="1:15">
      <c r="A106" s="12"/>
      <c r="B106" s="157">
        <f t="shared" ca="1" si="1"/>
        <v>41456</v>
      </c>
      <c r="C106" s="15">
        <v>28360</v>
      </c>
      <c r="E106" s="15"/>
      <c r="F106" s="45"/>
      <c r="G106" s="20"/>
      <c r="H106" s="16"/>
      <c r="I106" s="15"/>
      <c r="J106" s="15"/>
      <c r="K106" s="15"/>
      <c r="L106" s="15"/>
      <c r="M106" s="15"/>
      <c r="O106" s="32"/>
    </row>
    <row r="107" spans="1:15">
      <c r="A107" s="12"/>
      <c r="B107" s="157">
        <f t="shared" ca="1" si="1"/>
        <v>41487</v>
      </c>
      <c r="C107" s="15">
        <v>26150</v>
      </c>
      <c r="E107" s="15"/>
      <c r="F107" s="45"/>
      <c r="G107" s="20"/>
      <c r="H107" s="16"/>
      <c r="I107" s="15"/>
      <c r="J107" s="15"/>
      <c r="K107" s="15"/>
      <c r="L107" s="15"/>
      <c r="M107" s="15"/>
      <c r="O107" s="32"/>
    </row>
    <row r="108" spans="1:15">
      <c r="A108" s="12"/>
      <c r="B108" s="157">
        <f t="shared" ca="1" si="1"/>
        <v>41518</v>
      </c>
      <c r="C108" s="15">
        <v>31330</v>
      </c>
      <c r="E108" s="15"/>
      <c r="F108" s="45"/>
      <c r="G108" s="20"/>
      <c r="H108" s="16"/>
      <c r="I108" s="15"/>
      <c r="J108" s="15"/>
      <c r="K108" s="15"/>
      <c r="L108" s="15"/>
      <c r="M108" s="15"/>
      <c r="O108" s="32"/>
    </row>
    <row r="109" spans="1:15">
      <c r="A109" s="12"/>
      <c r="B109" s="157">
        <f t="shared" ca="1" si="1"/>
        <v>41548</v>
      </c>
      <c r="C109" s="15">
        <v>28880</v>
      </c>
      <c r="E109" s="15"/>
      <c r="F109" s="45"/>
      <c r="G109" s="20"/>
      <c r="H109" s="16"/>
      <c r="I109" s="15"/>
      <c r="J109" s="15"/>
      <c r="K109" s="15"/>
      <c r="L109" s="15"/>
      <c r="M109" s="15"/>
      <c r="O109" s="32"/>
    </row>
    <row r="110" spans="1:15">
      <c r="A110" s="12"/>
      <c r="B110" s="157">
        <f t="shared" ca="1" si="1"/>
        <v>41579</v>
      </c>
      <c r="C110" s="15">
        <v>27370</v>
      </c>
      <c r="E110" s="15"/>
      <c r="F110" s="45"/>
      <c r="G110" s="20"/>
      <c r="H110" s="16"/>
      <c r="I110" s="15"/>
      <c r="J110" s="15"/>
      <c r="K110" s="15"/>
      <c r="L110" s="15"/>
      <c r="M110" s="15"/>
      <c r="O110" s="32"/>
    </row>
    <row r="111" spans="1:15">
      <c r="A111" s="12"/>
      <c r="B111" s="157">
        <f t="shared" ca="1" si="1"/>
        <v>41609</v>
      </c>
      <c r="C111" s="15">
        <v>24750</v>
      </c>
      <c r="E111" s="15"/>
      <c r="F111" s="45"/>
      <c r="G111" s="20"/>
      <c r="H111" s="16"/>
      <c r="I111" s="15"/>
      <c r="J111" s="15"/>
      <c r="K111" s="15"/>
      <c r="L111" s="15"/>
      <c r="M111" s="15"/>
      <c r="O111" s="32"/>
    </row>
    <row r="112" spans="1:15">
      <c r="A112" s="12"/>
      <c r="B112" s="157">
        <f t="shared" ca="1" si="1"/>
        <v>41640</v>
      </c>
      <c r="C112" s="15">
        <v>27480</v>
      </c>
      <c r="E112" s="15"/>
      <c r="F112" s="45"/>
      <c r="G112" s="20"/>
      <c r="H112" s="16"/>
      <c r="I112" s="15"/>
      <c r="J112" s="15"/>
      <c r="K112" s="15"/>
      <c r="L112" s="15"/>
      <c r="M112" s="15"/>
      <c r="O112" s="32"/>
    </row>
    <row r="113" spans="1:15">
      <c r="A113" s="12"/>
      <c r="B113" s="157">
        <f t="shared" ca="1" si="1"/>
        <v>41671</v>
      </c>
      <c r="C113" s="15">
        <v>23680</v>
      </c>
      <c r="E113" s="15"/>
      <c r="F113" s="45"/>
      <c r="G113" s="20"/>
      <c r="H113" s="16"/>
      <c r="I113" s="15"/>
      <c r="J113" s="15"/>
      <c r="K113" s="15"/>
      <c r="L113" s="15"/>
      <c r="M113" s="15"/>
      <c r="O113" s="32"/>
    </row>
    <row r="114" spans="1:15">
      <c r="A114" s="12"/>
      <c r="B114" s="157">
        <f t="shared" ca="1" si="1"/>
        <v>41699</v>
      </c>
      <c r="C114" s="15">
        <v>23980</v>
      </c>
      <c r="E114" s="15"/>
      <c r="F114" s="45"/>
      <c r="G114" s="20"/>
      <c r="H114" s="16"/>
      <c r="I114" s="15"/>
      <c r="J114" s="15"/>
      <c r="K114" s="15"/>
      <c r="L114" s="15"/>
      <c r="M114" s="15"/>
      <c r="O114" s="32"/>
    </row>
    <row r="115" spans="1:15">
      <c r="A115" s="12"/>
      <c r="B115" s="157">
        <f t="shared" ca="1" si="1"/>
        <v>41730</v>
      </c>
      <c r="C115" s="15">
        <v>26390</v>
      </c>
      <c r="E115" s="15"/>
      <c r="F115" s="45"/>
      <c r="G115" s="20"/>
      <c r="H115" s="16"/>
      <c r="I115" s="15"/>
      <c r="J115" s="15"/>
      <c r="K115" s="15"/>
      <c r="L115" s="15"/>
      <c r="M115" s="15"/>
      <c r="O115" s="32"/>
    </row>
    <row r="116" spans="1:15">
      <c r="A116" s="12"/>
      <c r="B116" s="157">
        <f t="shared" ca="1" si="1"/>
        <v>41760</v>
      </c>
      <c r="C116" s="15">
        <v>22340</v>
      </c>
      <c r="E116" s="15"/>
      <c r="F116" s="45"/>
      <c r="G116" s="20"/>
      <c r="H116" s="16"/>
      <c r="I116" s="15"/>
      <c r="J116" s="15"/>
      <c r="K116" s="15"/>
      <c r="L116" s="15"/>
      <c r="M116" s="15"/>
      <c r="O116" s="32"/>
    </row>
    <row r="117" spans="1:15">
      <c r="A117" s="12"/>
      <c r="B117" s="157">
        <f t="shared" ca="1" si="1"/>
        <v>41791</v>
      </c>
      <c r="C117" s="15">
        <v>22920</v>
      </c>
      <c r="E117" s="15"/>
      <c r="F117" s="45"/>
      <c r="G117" s="20"/>
      <c r="H117" s="16"/>
      <c r="I117" s="15"/>
      <c r="J117" s="15"/>
      <c r="K117" s="15"/>
      <c r="L117" s="15"/>
      <c r="M117" s="15"/>
      <c r="O117" s="32"/>
    </row>
    <row r="118" spans="1:15">
      <c r="A118" s="12"/>
      <c r="B118" s="157">
        <f t="shared" ca="1" si="1"/>
        <v>41821</v>
      </c>
      <c r="C118" s="15">
        <v>23320</v>
      </c>
      <c r="E118" s="15"/>
      <c r="F118" s="45"/>
      <c r="G118" s="20"/>
      <c r="H118" s="16"/>
      <c r="I118" s="15"/>
      <c r="J118" s="15"/>
      <c r="K118" s="15"/>
      <c r="L118" s="15"/>
      <c r="M118" s="15"/>
      <c r="O118" s="32"/>
    </row>
    <row r="119" spans="1:15">
      <c r="A119" s="12"/>
      <c r="B119" s="157">
        <f t="shared" ca="1" si="1"/>
        <v>41852</v>
      </c>
      <c r="C119" s="15">
        <v>21830</v>
      </c>
      <c r="E119" s="15"/>
      <c r="F119" s="45"/>
      <c r="G119" s="20"/>
      <c r="H119" s="16"/>
      <c r="I119" s="15"/>
      <c r="J119" s="15"/>
      <c r="K119" s="15"/>
      <c r="L119" s="15"/>
      <c r="M119" s="15"/>
      <c r="O119" s="32"/>
    </row>
    <row r="120" spans="1:15">
      <c r="A120" s="12"/>
      <c r="B120" s="157">
        <f t="shared" ca="1" si="1"/>
        <v>41883</v>
      </c>
      <c r="C120" s="15">
        <v>26330</v>
      </c>
      <c r="E120" s="15"/>
      <c r="F120" s="45"/>
      <c r="G120" s="20"/>
      <c r="H120" s="16"/>
      <c r="I120" s="15"/>
      <c r="J120" s="15"/>
      <c r="K120" s="15"/>
      <c r="L120" s="15"/>
      <c r="M120" s="15"/>
      <c r="O120" s="32"/>
    </row>
    <row r="121" spans="1:15">
      <c r="A121" s="12"/>
      <c r="B121" s="157">
        <f t="shared" ca="1" si="1"/>
        <v>41913</v>
      </c>
      <c r="C121" s="15">
        <v>29710</v>
      </c>
      <c r="E121" s="15"/>
      <c r="F121" s="45"/>
      <c r="G121" s="20"/>
      <c r="H121" s="16"/>
      <c r="I121" s="15"/>
      <c r="J121" s="15"/>
      <c r="K121" s="15"/>
      <c r="L121" s="15"/>
      <c r="M121" s="15"/>
      <c r="O121" s="32"/>
    </row>
    <row r="122" spans="1:15">
      <c r="A122" s="12"/>
      <c r="B122" s="157">
        <f t="shared" ca="1" si="1"/>
        <v>41944</v>
      </c>
      <c r="C122" s="15">
        <v>26270</v>
      </c>
      <c r="E122" s="15"/>
      <c r="F122" s="45"/>
      <c r="G122" s="20"/>
      <c r="H122" s="16"/>
      <c r="I122" s="15"/>
      <c r="J122" s="15"/>
      <c r="K122" s="15"/>
      <c r="L122" s="15"/>
      <c r="M122" s="15"/>
      <c r="O122" s="32"/>
    </row>
    <row r="123" spans="1:15">
      <c r="A123" s="12"/>
      <c r="B123" s="157">
        <f t="shared" ca="1" si="1"/>
        <v>41974</v>
      </c>
      <c r="C123" s="15">
        <v>24440</v>
      </c>
      <c r="E123" s="15"/>
      <c r="F123" s="45"/>
      <c r="G123" s="20"/>
      <c r="H123" s="16"/>
      <c r="I123" s="15"/>
      <c r="J123" s="15"/>
      <c r="K123" s="15"/>
      <c r="L123" s="15"/>
      <c r="M123" s="15"/>
      <c r="O123" s="32"/>
    </row>
    <row r="124" spans="1:15">
      <c r="A124" s="12"/>
      <c r="B124" s="157">
        <f t="shared" ca="1" si="1"/>
        <v>42005</v>
      </c>
      <c r="C124" s="15">
        <v>25740</v>
      </c>
      <c r="E124" s="15"/>
      <c r="F124" s="45"/>
      <c r="G124" s="20"/>
      <c r="H124" s="16"/>
      <c r="I124" s="15"/>
      <c r="J124" s="15"/>
      <c r="K124" s="15"/>
      <c r="L124" s="15"/>
      <c r="M124" s="15"/>
      <c r="O124" s="32"/>
    </row>
    <row r="125" spans="1:15">
      <c r="A125" s="12"/>
      <c r="B125" s="157">
        <f t="shared" ca="1" si="1"/>
        <v>42036</v>
      </c>
      <c r="C125" s="15">
        <v>21430</v>
      </c>
      <c r="E125" s="15"/>
      <c r="F125" s="45"/>
      <c r="G125" s="20"/>
      <c r="H125" s="16"/>
      <c r="I125" s="15"/>
      <c r="J125" s="15"/>
      <c r="K125" s="15"/>
      <c r="L125" s="15"/>
      <c r="M125" s="15"/>
      <c r="O125" s="32"/>
    </row>
    <row r="126" spans="1:15">
      <c r="A126" s="12"/>
      <c r="B126" s="157">
        <f t="shared" ca="1" si="1"/>
        <v>42064</v>
      </c>
      <c r="C126" s="15">
        <v>25920</v>
      </c>
      <c r="E126" s="15"/>
      <c r="F126" s="45"/>
      <c r="G126" s="20"/>
      <c r="H126" s="16"/>
      <c r="I126" s="15"/>
      <c r="J126" s="15"/>
      <c r="K126" s="15"/>
      <c r="L126" s="15"/>
      <c r="M126" s="15"/>
      <c r="O126" s="32"/>
    </row>
    <row r="127" spans="1:15">
      <c r="A127" s="12"/>
      <c r="B127" s="157">
        <f t="shared" ca="1" si="1"/>
        <v>42095</v>
      </c>
      <c r="C127" s="15">
        <v>25550</v>
      </c>
      <c r="E127" s="15"/>
      <c r="F127" s="45"/>
      <c r="G127" s="20"/>
      <c r="H127" s="16"/>
      <c r="I127" s="15"/>
      <c r="J127" s="15"/>
      <c r="K127" s="15"/>
      <c r="L127" s="15"/>
      <c r="M127" s="15"/>
      <c r="O127" s="32"/>
    </row>
    <row r="128" spans="1:15">
      <c r="A128" s="12"/>
      <c r="B128" s="157">
        <f t="shared" ca="1" si="1"/>
        <v>42125</v>
      </c>
      <c r="C128" s="15">
        <v>23650</v>
      </c>
      <c r="E128" s="15"/>
      <c r="F128" s="45"/>
      <c r="G128" s="20"/>
      <c r="H128" s="16"/>
      <c r="I128" s="15"/>
      <c r="J128" s="15"/>
      <c r="K128" s="15"/>
      <c r="L128" s="15"/>
      <c r="M128" s="15"/>
      <c r="O128" s="32"/>
    </row>
    <row r="129" spans="1:15">
      <c r="A129" s="12"/>
      <c r="B129" s="157">
        <f t="shared" ca="1" si="1"/>
        <v>42156</v>
      </c>
      <c r="C129" s="15">
        <v>31060</v>
      </c>
      <c r="E129" s="15"/>
      <c r="F129" s="45"/>
      <c r="G129" s="20"/>
      <c r="H129" s="16"/>
      <c r="I129" s="15"/>
      <c r="J129" s="25"/>
      <c r="K129" s="15"/>
      <c r="L129" s="15"/>
      <c r="M129" s="15"/>
      <c r="O129" s="32"/>
    </row>
    <row r="130" spans="1:15">
      <c r="A130" s="12"/>
      <c r="B130" s="157">
        <f t="shared" ca="1" si="1"/>
        <v>42186</v>
      </c>
      <c r="C130" s="15">
        <v>29270</v>
      </c>
      <c r="E130" s="15"/>
      <c r="F130" s="45"/>
      <c r="G130" s="20"/>
      <c r="H130" s="16"/>
      <c r="I130" s="15"/>
      <c r="J130" s="25"/>
      <c r="K130" s="15"/>
      <c r="L130" s="15"/>
      <c r="M130" s="15"/>
      <c r="O130" s="32"/>
    </row>
    <row r="131" spans="1:15">
      <c r="A131" s="12"/>
      <c r="B131" s="157">
        <f t="shared" ca="1" si="1"/>
        <v>42217</v>
      </c>
      <c r="C131" s="15">
        <v>24310</v>
      </c>
      <c r="E131" s="15"/>
      <c r="F131" s="45"/>
      <c r="G131" s="20"/>
      <c r="H131" s="16"/>
      <c r="I131" s="15"/>
      <c r="J131" s="25"/>
      <c r="K131" s="15"/>
      <c r="L131" s="15"/>
      <c r="M131" s="15"/>
      <c r="O131" s="32"/>
    </row>
    <row r="132" spans="1:15">
      <c r="A132" s="12"/>
      <c r="B132" s="157">
        <f t="shared" ca="1" si="1"/>
        <v>42248</v>
      </c>
      <c r="C132" s="15">
        <v>29290</v>
      </c>
      <c r="E132" s="15"/>
      <c r="F132" s="45"/>
      <c r="G132" s="20"/>
      <c r="H132" s="16"/>
      <c r="I132" s="15"/>
      <c r="J132" s="25"/>
      <c r="K132" s="15"/>
      <c r="L132" s="15"/>
      <c r="M132" s="15"/>
      <c r="O132" s="32"/>
    </row>
    <row r="133" spans="1:15">
      <c r="A133" s="12"/>
      <c r="B133" s="157">
        <f t="shared" ca="1" si="1"/>
        <v>42278</v>
      </c>
      <c r="C133" s="15">
        <v>31730</v>
      </c>
      <c r="E133" s="15"/>
      <c r="F133" s="45"/>
      <c r="G133" s="20"/>
      <c r="H133" s="16"/>
      <c r="I133" s="15"/>
      <c r="J133" s="25"/>
      <c r="K133" s="15"/>
      <c r="L133" s="15"/>
      <c r="M133" s="15"/>
      <c r="O133" s="32"/>
    </row>
    <row r="134" spans="1:15">
      <c r="A134" s="12"/>
      <c r="B134" s="157">
        <f t="shared" ca="1" si="1"/>
        <v>42309</v>
      </c>
      <c r="C134" s="15">
        <v>29100</v>
      </c>
      <c r="E134" s="15"/>
      <c r="F134" s="45"/>
      <c r="G134" s="20"/>
      <c r="H134" s="16"/>
      <c r="I134" s="15"/>
      <c r="J134" s="25"/>
      <c r="K134" s="15"/>
      <c r="L134" s="15"/>
      <c r="M134" s="15"/>
      <c r="O134" s="32"/>
    </row>
    <row r="135" spans="1:15">
      <c r="A135" s="12"/>
      <c r="B135" s="157">
        <f t="shared" ca="1" si="1"/>
        <v>42339</v>
      </c>
      <c r="C135" s="15">
        <v>24820</v>
      </c>
      <c r="E135" s="15"/>
      <c r="F135" s="45"/>
      <c r="G135" s="20"/>
      <c r="H135" s="16"/>
      <c r="I135" s="15"/>
      <c r="J135" s="25"/>
      <c r="K135" s="15"/>
      <c r="L135" s="15"/>
      <c r="M135" s="15"/>
      <c r="O135" s="32"/>
    </row>
    <row r="136" spans="1:15">
      <c r="A136" s="12"/>
      <c r="B136" s="157">
        <f t="shared" ca="1" si="1"/>
        <v>42370</v>
      </c>
      <c r="C136" s="15">
        <v>31830</v>
      </c>
      <c r="E136" s="15"/>
      <c r="F136" s="45"/>
      <c r="G136" s="20"/>
      <c r="H136" s="16"/>
      <c r="I136" s="15"/>
      <c r="J136" s="25"/>
      <c r="K136" s="15"/>
      <c r="L136" s="15"/>
      <c r="M136" s="15"/>
      <c r="O136" s="32"/>
    </row>
    <row r="137" spans="1:15">
      <c r="A137" s="12"/>
      <c r="B137" s="157">
        <f t="shared" ca="1" si="1"/>
        <v>42401</v>
      </c>
      <c r="C137" s="15">
        <v>27360</v>
      </c>
      <c r="E137" s="15"/>
      <c r="F137" s="45"/>
      <c r="G137" s="20"/>
      <c r="H137" s="16"/>
      <c r="I137" s="15"/>
      <c r="J137" s="25"/>
      <c r="K137" s="15"/>
      <c r="L137" s="15"/>
      <c r="M137" s="15"/>
      <c r="O137" s="32"/>
    </row>
    <row r="138" spans="1:15">
      <c r="A138" s="12"/>
      <c r="B138" s="157">
        <f t="shared" ref="B138:B214" ca="1" si="2">DATE(YEAR(OFFSET(B138,-1,0)),MONTH(OFFSET(B138,-1,0))+1,1)</f>
        <v>42430</v>
      </c>
      <c r="C138" s="15">
        <v>27030</v>
      </c>
      <c r="E138" s="15"/>
      <c r="F138" s="45"/>
      <c r="G138" s="20"/>
      <c r="H138" s="16"/>
      <c r="I138" s="15"/>
      <c r="J138" s="25"/>
      <c r="K138" s="15"/>
      <c r="L138" s="15"/>
      <c r="M138" s="15"/>
      <c r="O138" s="32"/>
    </row>
    <row r="139" spans="1:15">
      <c r="A139" s="12"/>
      <c r="B139" s="157">
        <f t="shared" ca="1" si="2"/>
        <v>42461</v>
      </c>
      <c r="C139" s="15">
        <v>33180</v>
      </c>
      <c r="E139" s="15"/>
      <c r="F139" s="45"/>
      <c r="G139" s="20"/>
      <c r="H139" s="16"/>
      <c r="I139" s="15"/>
      <c r="J139" s="25"/>
      <c r="K139" s="15"/>
      <c r="L139" s="15"/>
      <c r="M139" s="15"/>
      <c r="O139" s="32"/>
    </row>
    <row r="140" spans="1:15">
      <c r="A140" s="12"/>
      <c r="B140" s="157">
        <f t="shared" ca="1" si="2"/>
        <v>42491</v>
      </c>
      <c r="C140" s="15">
        <v>29350</v>
      </c>
      <c r="E140" s="15"/>
      <c r="F140" s="45"/>
      <c r="G140" s="20"/>
      <c r="H140" s="16"/>
      <c r="I140" s="15"/>
      <c r="J140" s="25"/>
      <c r="K140" s="15"/>
      <c r="L140" s="15"/>
      <c r="M140" s="15"/>
      <c r="O140" s="32"/>
    </row>
    <row r="141" spans="1:15">
      <c r="A141" s="12"/>
      <c r="B141" s="157">
        <f t="shared" ca="1" si="2"/>
        <v>42522</v>
      </c>
      <c r="C141" s="15">
        <v>30800</v>
      </c>
      <c r="E141" s="15"/>
      <c r="F141" s="45"/>
      <c r="G141" s="20"/>
      <c r="H141" s="16"/>
      <c r="I141" s="15"/>
      <c r="J141" s="25"/>
      <c r="K141" s="15"/>
      <c r="L141" s="15"/>
      <c r="M141" s="15"/>
      <c r="O141" s="32"/>
    </row>
    <row r="142" spans="1:15">
      <c r="A142" s="12"/>
      <c r="B142" s="157">
        <f t="shared" ca="1" si="2"/>
        <v>42552</v>
      </c>
      <c r="C142" s="15">
        <v>33050</v>
      </c>
      <c r="E142" s="15"/>
      <c r="F142" s="45"/>
      <c r="G142" s="20"/>
      <c r="H142" s="16"/>
      <c r="I142" s="15"/>
      <c r="J142" s="25"/>
      <c r="K142" s="15"/>
      <c r="L142" s="15"/>
      <c r="M142" s="15"/>
      <c r="O142" s="32"/>
    </row>
    <row r="143" spans="1:15">
      <c r="A143" s="12"/>
      <c r="B143" s="157">
        <f t="shared" ca="1" si="2"/>
        <v>42583</v>
      </c>
      <c r="C143" s="15">
        <v>33570</v>
      </c>
      <c r="E143" s="15"/>
      <c r="F143" s="45"/>
      <c r="G143" s="20"/>
      <c r="H143" s="16"/>
      <c r="I143" s="15"/>
      <c r="J143" s="25"/>
      <c r="K143" s="15"/>
      <c r="L143" s="15"/>
      <c r="M143" s="15"/>
      <c r="O143" s="32"/>
    </row>
    <row r="144" spans="1:15">
      <c r="A144" s="12"/>
      <c r="B144" s="157">
        <f t="shared" ca="1" si="2"/>
        <v>42614</v>
      </c>
      <c r="C144" s="15">
        <v>30370</v>
      </c>
      <c r="E144" s="15"/>
      <c r="F144" s="45"/>
      <c r="G144" s="20"/>
      <c r="H144" s="16"/>
      <c r="I144" s="15"/>
      <c r="J144" s="25"/>
      <c r="K144" s="15"/>
      <c r="L144" s="15"/>
      <c r="M144" s="15"/>
      <c r="O144" s="32"/>
    </row>
    <row r="145" spans="1:15">
      <c r="A145" s="12"/>
      <c r="B145" s="157">
        <f t="shared" ca="1" si="2"/>
        <v>42644</v>
      </c>
      <c r="C145" s="15">
        <v>34000</v>
      </c>
      <c r="E145" s="15"/>
      <c r="F145" s="45"/>
      <c r="G145" s="20"/>
      <c r="H145" s="16"/>
      <c r="I145" s="15"/>
      <c r="J145" s="15"/>
      <c r="K145" s="15"/>
      <c r="L145" s="15"/>
      <c r="M145" s="15"/>
      <c r="O145" s="32"/>
    </row>
    <row r="146" spans="1:15">
      <c r="A146" s="12"/>
      <c r="B146" s="157">
        <f t="shared" ca="1" si="2"/>
        <v>42675</v>
      </c>
      <c r="C146" s="15">
        <v>33810</v>
      </c>
      <c r="E146" s="15"/>
      <c r="F146" s="45"/>
      <c r="G146" s="20"/>
      <c r="H146" s="16"/>
      <c r="I146" s="15"/>
      <c r="J146" s="15"/>
      <c r="K146" s="15"/>
      <c r="L146" s="15"/>
      <c r="M146" s="15"/>
      <c r="O146" s="32"/>
    </row>
    <row r="147" spans="1:15">
      <c r="A147" s="12"/>
      <c r="B147" s="157">
        <f t="shared" ca="1" si="2"/>
        <v>42705</v>
      </c>
      <c r="C147" s="15">
        <v>26930</v>
      </c>
      <c r="E147" s="15"/>
      <c r="F147" s="45"/>
      <c r="G147" s="20"/>
      <c r="H147" s="16"/>
      <c r="I147" s="15"/>
      <c r="J147" s="15"/>
      <c r="K147" s="15"/>
      <c r="L147" s="15"/>
      <c r="M147" s="15"/>
      <c r="O147" s="32"/>
    </row>
    <row r="148" spans="1:15">
      <c r="A148" s="12"/>
      <c r="B148" s="157">
        <f t="shared" ca="1" si="2"/>
        <v>42736</v>
      </c>
      <c r="C148" s="15">
        <v>39840</v>
      </c>
      <c r="E148" s="15"/>
      <c r="F148" s="45"/>
      <c r="G148" s="20"/>
      <c r="H148" s="16"/>
      <c r="I148" s="15"/>
      <c r="J148" s="15"/>
      <c r="K148" s="15"/>
      <c r="L148" s="15"/>
      <c r="M148" s="15"/>
      <c r="O148" s="32"/>
    </row>
    <row r="149" spans="1:15">
      <c r="A149" s="12"/>
      <c r="B149" s="157">
        <f t="shared" ca="1" si="2"/>
        <v>42767</v>
      </c>
      <c r="C149" s="15">
        <v>30190</v>
      </c>
      <c r="E149" s="15"/>
      <c r="F149" s="45"/>
      <c r="G149" s="20"/>
      <c r="H149" s="16"/>
      <c r="I149" s="15"/>
      <c r="J149" s="15"/>
      <c r="K149" s="15"/>
      <c r="L149" s="15"/>
      <c r="M149" s="15"/>
      <c r="O149" s="32"/>
    </row>
    <row r="150" spans="1:15">
      <c r="A150" s="12"/>
      <c r="B150" s="157">
        <f t="shared" ca="1" si="2"/>
        <v>42795</v>
      </c>
      <c r="C150" s="15">
        <v>34670</v>
      </c>
      <c r="E150" s="15"/>
      <c r="F150" s="45"/>
      <c r="G150" s="20"/>
      <c r="H150" s="16"/>
      <c r="I150" s="15"/>
      <c r="J150" s="15"/>
      <c r="K150" s="15"/>
      <c r="L150" s="15"/>
      <c r="M150" s="15"/>
      <c r="O150" s="32"/>
    </row>
    <row r="151" spans="1:15">
      <c r="A151" s="12"/>
      <c r="B151" s="157">
        <f t="shared" ca="1" si="2"/>
        <v>42826</v>
      </c>
      <c r="C151" s="15">
        <v>28460</v>
      </c>
      <c r="E151" s="15"/>
      <c r="F151" s="45"/>
      <c r="G151" s="20"/>
      <c r="H151" s="16"/>
      <c r="I151" s="15"/>
      <c r="J151" s="15"/>
      <c r="K151" s="15"/>
      <c r="L151" s="15"/>
      <c r="M151" s="15"/>
      <c r="O151" s="32"/>
    </row>
    <row r="152" spans="1:15">
      <c r="A152" s="12"/>
      <c r="B152" s="157">
        <f t="shared" ca="1" si="2"/>
        <v>42856</v>
      </c>
      <c r="C152" s="15">
        <v>31950</v>
      </c>
      <c r="E152" s="15"/>
      <c r="F152" s="45"/>
      <c r="G152" s="20"/>
      <c r="H152" s="16"/>
      <c r="I152" s="15"/>
      <c r="J152" s="15"/>
      <c r="K152" s="15"/>
      <c r="L152" s="15"/>
      <c r="M152" s="15"/>
      <c r="O152" s="32"/>
    </row>
    <row r="153" spans="1:15">
      <c r="A153" s="12"/>
      <c r="B153" s="157">
        <f t="shared" ca="1" si="2"/>
        <v>42887</v>
      </c>
      <c r="C153" s="15">
        <v>32610</v>
      </c>
      <c r="E153" s="15"/>
      <c r="F153" s="45"/>
      <c r="G153" s="20"/>
      <c r="H153" s="16"/>
      <c r="I153" s="15"/>
      <c r="J153" s="15"/>
      <c r="K153" s="15"/>
      <c r="L153" s="15"/>
      <c r="M153" s="15"/>
      <c r="O153" s="32"/>
    </row>
    <row r="154" spans="1:15">
      <c r="A154" s="12"/>
      <c r="B154" s="157">
        <f t="shared" ca="1" si="2"/>
        <v>42917</v>
      </c>
      <c r="C154" s="15">
        <v>36180</v>
      </c>
      <c r="E154" s="15"/>
      <c r="F154" s="45"/>
      <c r="G154" s="20"/>
      <c r="H154" s="16"/>
      <c r="I154" s="15"/>
      <c r="J154" s="15"/>
      <c r="K154" s="15"/>
      <c r="L154" s="15"/>
      <c r="M154" s="15"/>
      <c r="O154" s="32"/>
    </row>
    <row r="155" spans="1:15">
      <c r="A155" s="12"/>
      <c r="B155" s="157">
        <f t="shared" ca="1" si="2"/>
        <v>42948</v>
      </c>
      <c r="C155" s="15">
        <v>35000</v>
      </c>
      <c r="E155" s="15"/>
      <c r="F155" s="45"/>
      <c r="G155" s="20"/>
      <c r="H155" s="16"/>
      <c r="I155" s="15"/>
      <c r="J155" s="15"/>
      <c r="K155" s="15"/>
      <c r="L155" s="15"/>
      <c r="M155" s="15"/>
      <c r="O155" s="32"/>
    </row>
    <row r="156" spans="1:15">
      <c r="A156" s="12"/>
      <c r="B156" s="157">
        <f t="shared" ca="1" si="2"/>
        <v>42979</v>
      </c>
      <c r="C156" s="15">
        <v>33700</v>
      </c>
      <c r="E156" s="15"/>
      <c r="F156" s="45"/>
      <c r="G156" s="20"/>
      <c r="H156" s="16"/>
      <c r="I156" s="15"/>
      <c r="J156" s="15"/>
      <c r="K156" s="15"/>
      <c r="L156" s="15"/>
      <c r="M156" s="15"/>
      <c r="O156" s="32"/>
    </row>
    <row r="157" spans="1:15">
      <c r="A157" s="12"/>
      <c r="B157" s="157">
        <f t="shared" ca="1" si="2"/>
        <v>43009</v>
      </c>
      <c r="C157" s="15">
        <v>39400</v>
      </c>
      <c r="E157" s="15"/>
      <c r="F157" s="45"/>
      <c r="G157" s="20"/>
      <c r="H157" s="16"/>
      <c r="I157" s="15"/>
      <c r="J157" s="15"/>
      <c r="K157" s="15"/>
      <c r="L157" s="15"/>
      <c r="M157" s="15"/>
      <c r="O157" s="32"/>
    </row>
    <row r="158" spans="1:15">
      <c r="A158" s="12"/>
      <c r="B158" s="157">
        <f t="shared" ca="1" si="2"/>
        <v>43040</v>
      </c>
      <c r="C158" s="15">
        <v>36950</v>
      </c>
      <c r="E158" s="15"/>
      <c r="F158" s="45"/>
      <c r="G158" s="20"/>
      <c r="H158" s="16"/>
      <c r="I158" s="15"/>
      <c r="J158" s="15"/>
      <c r="K158" s="15"/>
      <c r="L158" s="15"/>
      <c r="M158" s="15"/>
      <c r="O158" s="32"/>
    </row>
    <row r="159" spans="1:15">
      <c r="A159" s="12"/>
      <c r="B159" s="157">
        <f t="shared" ca="1" si="2"/>
        <v>43070</v>
      </c>
      <c r="C159" s="15">
        <v>29300</v>
      </c>
      <c r="E159" s="15"/>
      <c r="F159" s="45"/>
      <c r="G159" s="20"/>
      <c r="H159" s="16"/>
      <c r="I159" s="15"/>
      <c r="J159" s="15"/>
      <c r="K159" s="15"/>
      <c r="L159" s="15"/>
      <c r="M159" s="15"/>
      <c r="O159" s="32"/>
    </row>
    <row r="160" spans="1:15">
      <c r="A160" s="12"/>
      <c r="B160" s="157">
        <f t="shared" ca="1" si="2"/>
        <v>43101</v>
      </c>
      <c r="C160" s="15">
        <v>46660</v>
      </c>
      <c r="E160" s="15"/>
      <c r="F160" s="45"/>
      <c r="G160" s="20"/>
      <c r="H160" s="16"/>
      <c r="I160" s="15"/>
      <c r="J160" s="15"/>
      <c r="K160" s="15"/>
      <c r="L160" s="15"/>
      <c r="M160" s="15"/>
      <c r="O160" s="32"/>
    </row>
    <row r="161" spans="1:15">
      <c r="A161" s="12"/>
      <c r="B161" s="157">
        <f t="shared" ca="1" si="2"/>
        <v>43132</v>
      </c>
      <c r="C161" s="15">
        <v>33560</v>
      </c>
      <c r="E161" s="15"/>
      <c r="F161" s="45"/>
      <c r="G161" s="20"/>
      <c r="H161" s="16"/>
      <c r="I161" s="15"/>
      <c r="J161" s="15"/>
      <c r="K161" s="15"/>
      <c r="L161" s="15"/>
      <c r="M161" s="15"/>
      <c r="O161" s="32"/>
    </row>
    <row r="162" spans="1:15">
      <c r="A162" s="12"/>
      <c r="B162" s="157">
        <f t="shared" ca="1" si="2"/>
        <v>43160</v>
      </c>
      <c r="C162" s="15">
        <v>30580</v>
      </c>
      <c r="E162" s="15"/>
      <c r="F162" s="45"/>
      <c r="G162" s="20"/>
      <c r="H162" s="16"/>
      <c r="I162" s="15"/>
      <c r="J162" s="15"/>
      <c r="K162" s="15"/>
      <c r="L162" s="15"/>
      <c r="M162" s="15"/>
      <c r="O162" s="32"/>
    </row>
    <row r="163" spans="1:15">
      <c r="A163" s="12"/>
      <c r="B163" s="157">
        <f t="shared" ca="1" si="2"/>
        <v>43191</v>
      </c>
      <c r="C163" s="15">
        <v>39160</v>
      </c>
      <c r="E163" s="15"/>
      <c r="F163" s="45"/>
      <c r="G163" s="20"/>
      <c r="H163" s="16"/>
      <c r="I163" s="15"/>
      <c r="J163" s="15"/>
      <c r="K163" s="15"/>
      <c r="L163" s="15"/>
      <c r="M163" s="15"/>
      <c r="O163" s="32"/>
    </row>
    <row r="164" spans="1:15">
      <c r="A164" s="12"/>
      <c r="B164" s="157">
        <f t="shared" ca="1" si="2"/>
        <v>43221</v>
      </c>
      <c r="C164" s="15">
        <v>34300</v>
      </c>
      <c r="E164" s="15"/>
      <c r="F164" s="45"/>
      <c r="G164" s="20"/>
      <c r="H164" s="16"/>
      <c r="I164" s="15"/>
      <c r="J164" s="15"/>
      <c r="K164" s="15"/>
      <c r="L164" s="15"/>
      <c r="M164" s="15"/>
      <c r="O164" s="32"/>
    </row>
    <row r="165" spans="1:15">
      <c r="A165" s="12"/>
      <c r="B165" s="157">
        <f t="shared" ca="1" si="2"/>
        <v>43252</v>
      </c>
      <c r="C165" s="15">
        <v>35620</v>
      </c>
      <c r="E165" s="15"/>
      <c r="F165" s="45"/>
      <c r="G165" s="20"/>
      <c r="H165" s="16"/>
      <c r="I165" s="15"/>
      <c r="J165" s="15"/>
      <c r="K165" s="15"/>
      <c r="L165" s="15"/>
      <c r="M165" s="15"/>
      <c r="O165" s="32"/>
    </row>
    <row r="166" spans="1:15">
      <c r="A166" s="12"/>
      <c r="B166" s="157">
        <f t="shared" ca="1" si="2"/>
        <v>43282</v>
      </c>
      <c r="C166" s="15">
        <v>44760</v>
      </c>
      <c r="E166" s="15"/>
      <c r="F166" s="45"/>
      <c r="G166" s="20"/>
      <c r="H166" s="16"/>
      <c r="I166" s="15"/>
      <c r="J166" s="15"/>
      <c r="K166" s="15"/>
      <c r="L166" s="15"/>
      <c r="M166" s="15"/>
      <c r="O166" s="32"/>
    </row>
    <row r="167" spans="1:15">
      <c r="A167" s="12"/>
      <c r="B167" s="157">
        <f t="shared" ca="1" si="2"/>
        <v>43313</v>
      </c>
      <c r="C167" s="15">
        <v>36960</v>
      </c>
      <c r="E167" s="15"/>
      <c r="F167" s="45"/>
      <c r="G167" s="20"/>
      <c r="H167" s="16"/>
      <c r="I167" s="15"/>
      <c r="J167" s="15"/>
      <c r="K167" s="15"/>
      <c r="L167" s="15"/>
      <c r="M167" s="15"/>
      <c r="O167" s="32"/>
    </row>
    <row r="168" spans="1:15">
      <c r="A168" s="12"/>
      <c r="B168" s="157">
        <f t="shared" ca="1" si="2"/>
        <v>43344</v>
      </c>
      <c r="C168" s="15">
        <v>34450</v>
      </c>
      <c r="E168" s="15"/>
      <c r="F168" s="45"/>
      <c r="G168" s="20"/>
      <c r="H168" s="16"/>
      <c r="I168" s="15"/>
      <c r="J168" s="15"/>
      <c r="K168" s="15"/>
      <c r="L168" s="15"/>
      <c r="M168" s="15"/>
      <c r="O168" s="32"/>
    </row>
    <row r="169" spans="1:15">
      <c r="A169" s="12"/>
      <c r="B169" s="157">
        <f t="shared" ca="1" si="2"/>
        <v>43374</v>
      </c>
      <c r="C169" s="15">
        <v>49360</v>
      </c>
      <c r="E169" s="15"/>
      <c r="F169" s="45"/>
      <c r="G169" s="20"/>
      <c r="H169" s="16"/>
      <c r="I169" s="15"/>
      <c r="J169" s="15"/>
      <c r="K169" s="15"/>
      <c r="L169" s="15"/>
      <c r="M169" s="15"/>
      <c r="O169" s="32"/>
    </row>
    <row r="170" spans="1:15">
      <c r="A170" s="12"/>
      <c r="B170" s="157">
        <f t="shared" ca="1" si="2"/>
        <v>43405</v>
      </c>
      <c r="C170" s="15">
        <v>38740</v>
      </c>
      <c r="E170" s="15"/>
      <c r="F170" s="45"/>
      <c r="G170" s="20"/>
      <c r="H170" s="16"/>
      <c r="I170" s="15"/>
      <c r="J170" s="15"/>
      <c r="K170" s="15"/>
      <c r="L170" s="15"/>
      <c r="M170" s="15"/>
      <c r="O170" s="32"/>
    </row>
    <row r="171" spans="1:15">
      <c r="A171" s="12"/>
      <c r="B171" s="157">
        <f t="shared" ca="1" si="2"/>
        <v>43435</v>
      </c>
      <c r="C171" s="15">
        <v>32480</v>
      </c>
      <c r="E171" s="15"/>
      <c r="F171" s="45"/>
      <c r="G171" s="20"/>
      <c r="H171" s="16"/>
      <c r="I171" s="15"/>
      <c r="J171" s="15"/>
      <c r="K171" s="15"/>
      <c r="L171" s="15"/>
      <c r="M171" s="15"/>
      <c r="O171" s="32"/>
    </row>
    <row r="172" spans="1:15">
      <c r="A172" s="12"/>
      <c r="B172" s="157">
        <f t="shared" ca="1" si="2"/>
        <v>43466</v>
      </c>
      <c r="C172" s="15">
        <v>46620</v>
      </c>
      <c r="E172" s="15"/>
      <c r="F172" s="45"/>
      <c r="G172" s="20"/>
      <c r="H172" s="16"/>
      <c r="I172" s="15"/>
      <c r="J172" s="15"/>
      <c r="K172" s="15"/>
      <c r="L172" s="15"/>
      <c r="M172" s="15"/>
      <c r="O172" s="32"/>
    </row>
    <row r="173" spans="1:15">
      <c r="A173" s="12"/>
      <c r="B173" s="157">
        <f t="shared" ca="1" si="2"/>
        <v>43497</v>
      </c>
      <c r="C173" s="15">
        <v>35770</v>
      </c>
      <c r="E173" s="15"/>
      <c r="F173" s="45"/>
      <c r="G173" s="20"/>
      <c r="H173" s="16"/>
      <c r="I173" s="15"/>
      <c r="J173" s="15"/>
      <c r="K173" s="15"/>
      <c r="L173" s="15"/>
      <c r="M173" s="15"/>
      <c r="O173" s="32"/>
    </row>
    <row r="174" spans="1:15">
      <c r="A174" s="12"/>
      <c r="B174" s="157">
        <f t="shared" ca="1" si="2"/>
        <v>43525</v>
      </c>
      <c r="C174" s="15">
        <v>31250</v>
      </c>
      <c r="E174" s="15"/>
      <c r="F174" s="45"/>
      <c r="G174" s="20"/>
      <c r="H174" s="16"/>
      <c r="I174" s="15"/>
      <c r="J174" s="15"/>
      <c r="K174" s="15"/>
      <c r="L174" s="15"/>
      <c r="M174" s="15"/>
      <c r="O174" s="32"/>
    </row>
    <row r="175" spans="1:15">
      <c r="A175" s="12"/>
      <c r="B175" s="157">
        <f t="shared" ca="1" si="2"/>
        <v>43556</v>
      </c>
      <c r="C175" s="15">
        <v>37040</v>
      </c>
      <c r="E175" s="15"/>
      <c r="F175" s="45"/>
      <c r="G175" s="20"/>
      <c r="H175" s="16"/>
      <c r="I175" s="15"/>
      <c r="J175" s="15"/>
      <c r="K175" s="15"/>
      <c r="L175" s="15"/>
      <c r="M175" s="15"/>
      <c r="O175" s="32"/>
    </row>
    <row r="176" spans="1:15">
      <c r="A176" s="12"/>
      <c r="B176" s="157">
        <f t="shared" ca="1" si="2"/>
        <v>43586</v>
      </c>
      <c r="C176" s="15">
        <v>39510</v>
      </c>
      <c r="E176" s="15"/>
      <c r="F176" s="45"/>
      <c r="G176" s="20"/>
      <c r="H176" s="16"/>
      <c r="I176" s="15"/>
      <c r="J176" s="15"/>
      <c r="K176" s="15"/>
      <c r="L176" s="15"/>
      <c r="M176" s="15"/>
      <c r="O176" s="32"/>
    </row>
    <row r="177" spans="1:15">
      <c r="A177" s="12"/>
      <c r="B177" s="157">
        <f t="shared" ca="1" si="2"/>
        <v>43617</v>
      </c>
      <c r="C177" s="15">
        <v>31750</v>
      </c>
      <c r="E177" s="15"/>
      <c r="F177" s="45"/>
      <c r="G177" s="20"/>
      <c r="H177" s="16"/>
      <c r="I177" s="15"/>
      <c r="J177" s="15"/>
      <c r="K177" s="15"/>
      <c r="L177" s="15"/>
      <c r="M177" s="15"/>
      <c r="O177" s="32"/>
    </row>
    <row r="178" spans="1:15">
      <c r="A178" s="12"/>
      <c r="B178" s="157">
        <f t="shared" ca="1" si="2"/>
        <v>43647</v>
      </c>
      <c r="C178" s="15">
        <v>39450</v>
      </c>
      <c r="E178" s="15"/>
      <c r="F178" s="45"/>
      <c r="G178" s="20"/>
      <c r="H178" s="16"/>
      <c r="I178" s="15"/>
      <c r="J178" s="15"/>
      <c r="K178" s="15"/>
      <c r="L178" s="15"/>
      <c r="M178" s="15"/>
      <c r="O178" s="32"/>
    </row>
    <row r="179" spans="1:15">
      <c r="A179" s="12"/>
      <c r="B179" s="157">
        <f t="shared" ca="1" si="2"/>
        <v>43678</v>
      </c>
      <c r="C179" s="15">
        <v>35100</v>
      </c>
      <c r="E179" s="15"/>
      <c r="F179" s="45"/>
      <c r="G179" s="20"/>
      <c r="H179" s="16"/>
      <c r="I179" s="15"/>
      <c r="J179" s="15"/>
      <c r="K179" s="15"/>
      <c r="L179" s="15"/>
      <c r="M179" s="15"/>
      <c r="O179" s="32"/>
    </row>
    <row r="180" spans="1:15">
      <c r="A180" s="12"/>
      <c r="B180" s="157">
        <f t="shared" ca="1" si="2"/>
        <v>43709</v>
      </c>
      <c r="C180" s="15">
        <v>38090</v>
      </c>
      <c r="E180" s="15"/>
      <c r="F180" s="45"/>
      <c r="G180" s="20"/>
      <c r="H180" s="16"/>
      <c r="I180" s="15"/>
      <c r="J180" s="15"/>
      <c r="K180" s="15"/>
      <c r="L180" s="15"/>
      <c r="M180" s="15"/>
      <c r="O180" s="32"/>
    </row>
    <row r="181" spans="1:15">
      <c r="A181" s="12"/>
      <c r="B181" s="157">
        <f t="shared" ca="1" si="2"/>
        <v>43739</v>
      </c>
      <c r="C181" s="15">
        <v>40200</v>
      </c>
      <c r="E181" s="15"/>
      <c r="F181" s="45"/>
      <c r="G181" s="20"/>
      <c r="H181" s="16"/>
      <c r="I181" s="15"/>
      <c r="J181" s="15"/>
      <c r="K181" s="15"/>
      <c r="L181" s="15"/>
      <c r="M181" s="15"/>
      <c r="O181" s="32"/>
    </row>
    <row r="182" spans="1:15">
      <c r="A182" s="12"/>
      <c r="B182" s="157">
        <f t="shared" ca="1" si="2"/>
        <v>43770</v>
      </c>
      <c r="C182" s="15">
        <v>38100</v>
      </c>
      <c r="E182" s="15"/>
      <c r="F182" s="45"/>
      <c r="G182" s="20"/>
      <c r="H182" s="16"/>
      <c r="I182" s="15"/>
      <c r="J182" s="15"/>
      <c r="K182" s="15"/>
      <c r="L182" s="15"/>
      <c r="M182" s="15"/>
      <c r="O182" s="32"/>
    </row>
    <row r="183" spans="1:15">
      <c r="A183" s="12"/>
      <c r="B183" s="157">
        <f t="shared" ca="1" si="2"/>
        <v>43800</v>
      </c>
      <c r="C183" s="15">
        <v>33570</v>
      </c>
      <c r="E183" s="15"/>
      <c r="F183" s="45"/>
      <c r="G183" s="20"/>
      <c r="H183" s="16"/>
      <c r="I183" s="15"/>
      <c r="J183" s="15"/>
      <c r="K183" s="15"/>
      <c r="L183" s="15"/>
      <c r="M183" s="15"/>
      <c r="O183" s="32"/>
    </row>
    <row r="184" spans="1:15">
      <c r="A184" s="12"/>
      <c r="B184" s="157">
        <f t="shared" ca="1" si="2"/>
        <v>43831</v>
      </c>
      <c r="C184" s="15">
        <v>46040</v>
      </c>
      <c r="E184" s="15"/>
      <c r="F184" s="45"/>
      <c r="G184" s="20"/>
      <c r="H184" s="16"/>
      <c r="I184" s="15"/>
      <c r="J184" s="15"/>
      <c r="K184" s="15"/>
      <c r="L184" s="15"/>
      <c r="M184" s="15"/>
      <c r="O184" s="32"/>
    </row>
    <row r="185" spans="1:15">
      <c r="A185" s="12"/>
      <c r="B185" s="157">
        <f t="shared" ca="1" si="2"/>
        <v>43862</v>
      </c>
      <c r="C185" s="15">
        <v>34790</v>
      </c>
      <c r="E185" s="15"/>
      <c r="F185" s="45"/>
      <c r="G185" s="20"/>
      <c r="H185" s="16"/>
      <c r="I185" s="15"/>
      <c r="J185" s="15"/>
      <c r="K185" s="15"/>
      <c r="L185" s="15"/>
      <c r="M185" s="15"/>
      <c r="O185" s="32"/>
    </row>
    <row r="186" spans="1:15">
      <c r="A186" s="12"/>
      <c r="B186" s="157">
        <f t="shared" ca="1" si="2"/>
        <v>43891</v>
      </c>
      <c r="C186" s="15">
        <v>33670</v>
      </c>
      <c r="E186" s="15"/>
      <c r="F186" s="176"/>
      <c r="G186" s="20"/>
      <c r="H186" s="16"/>
      <c r="I186" s="15"/>
      <c r="J186" s="15"/>
      <c r="K186" s="15"/>
      <c r="L186" s="15"/>
      <c r="M186" s="15"/>
      <c r="O186" s="32"/>
    </row>
    <row r="187" spans="1:15">
      <c r="A187" s="12"/>
      <c r="B187" s="157">
        <f t="shared" ca="1" si="2"/>
        <v>43922</v>
      </c>
      <c r="C187" s="15">
        <v>31770</v>
      </c>
      <c r="E187" s="15"/>
      <c r="F187" s="176"/>
      <c r="G187" s="20"/>
      <c r="H187" s="16"/>
      <c r="I187" s="15"/>
      <c r="J187" s="15"/>
      <c r="K187" s="15"/>
      <c r="L187" s="15"/>
      <c r="M187" s="15"/>
      <c r="O187" s="32"/>
    </row>
    <row r="188" spans="1:15">
      <c r="A188" s="12"/>
      <c r="B188" s="157">
        <f t="shared" ca="1" si="2"/>
        <v>43952</v>
      </c>
      <c r="C188" s="15">
        <v>29730</v>
      </c>
      <c r="E188" s="15"/>
      <c r="F188" s="176"/>
      <c r="G188" s="20"/>
      <c r="H188" s="16"/>
      <c r="I188" s="15"/>
      <c r="J188" s="15"/>
      <c r="K188" s="15"/>
      <c r="L188" s="15"/>
      <c r="M188" s="15"/>
      <c r="O188" s="32"/>
    </row>
    <row r="189" spans="1:15">
      <c r="A189" s="12"/>
      <c r="B189" s="157">
        <f t="shared" ca="1" si="2"/>
        <v>43983</v>
      </c>
      <c r="C189" s="15">
        <v>26420</v>
      </c>
      <c r="E189" s="15"/>
      <c r="F189" s="176"/>
      <c r="G189" s="20"/>
      <c r="H189" s="16"/>
      <c r="I189" s="15"/>
      <c r="J189" s="15"/>
      <c r="K189" s="15"/>
      <c r="L189" s="15"/>
      <c r="M189" s="15"/>
      <c r="O189" s="32"/>
    </row>
    <row r="190" spans="1:15">
      <c r="A190" s="12"/>
      <c r="B190" s="157">
        <f t="shared" ca="1" si="2"/>
        <v>44013</v>
      </c>
      <c r="C190" s="15">
        <v>30820</v>
      </c>
      <c r="E190" s="15"/>
      <c r="F190" s="176"/>
      <c r="G190" s="20"/>
      <c r="H190" s="16"/>
      <c r="I190" s="15"/>
      <c r="J190" s="15"/>
      <c r="K190" s="15"/>
      <c r="L190" s="15"/>
      <c r="M190" s="15"/>
      <c r="O190" s="32"/>
    </row>
    <row r="191" spans="1:15">
      <c r="A191" s="12"/>
      <c r="B191" s="157">
        <f t="shared" ca="1" si="2"/>
        <v>44044</v>
      </c>
      <c r="C191" s="15">
        <v>22950</v>
      </c>
      <c r="E191" s="15"/>
      <c r="F191" s="176"/>
      <c r="G191" s="20"/>
      <c r="H191" s="16"/>
      <c r="I191" s="15"/>
      <c r="J191" s="15"/>
      <c r="K191" s="15"/>
      <c r="L191" s="15"/>
      <c r="M191" s="15"/>
      <c r="O191" s="32"/>
    </row>
    <row r="192" spans="1:15">
      <c r="A192" s="12"/>
      <c r="B192" s="157">
        <f t="shared" ca="1" si="2"/>
        <v>44075</v>
      </c>
      <c r="C192" s="15">
        <v>25580</v>
      </c>
      <c r="E192" s="15"/>
      <c r="F192" s="176"/>
      <c r="G192" s="20"/>
      <c r="H192" s="16"/>
      <c r="I192" s="15"/>
      <c r="J192" s="15"/>
      <c r="K192" s="15"/>
      <c r="L192" s="15"/>
      <c r="M192" s="15"/>
      <c r="O192" s="32"/>
    </row>
    <row r="193" spans="1:15">
      <c r="A193" s="12"/>
      <c r="B193" s="157">
        <f t="shared" ca="1" si="2"/>
        <v>44105</v>
      </c>
      <c r="C193" s="15">
        <v>27000</v>
      </c>
      <c r="E193" s="15"/>
      <c r="F193" s="176"/>
      <c r="G193" s="20"/>
      <c r="H193" s="16"/>
      <c r="I193" s="15"/>
      <c r="J193" s="15"/>
      <c r="K193" s="15"/>
      <c r="L193" s="15"/>
      <c r="M193" s="15"/>
      <c r="O193" s="32"/>
    </row>
    <row r="194" spans="1:15">
      <c r="A194" s="12"/>
      <c r="B194" s="157">
        <f t="shared" ca="1" si="2"/>
        <v>44136</v>
      </c>
      <c r="C194" s="15">
        <v>22080</v>
      </c>
      <c r="E194" s="15"/>
      <c r="F194" s="176"/>
      <c r="G194" s="20"/>
      <c r="H194" s="16"/>
      <c r="I194" s="15"/>
      <c r="J194" s="15"/>
      <c r="K194" s="15"/>
      <c r="L194" s="15"/>
      <c r="M194" s="15"/>
      <c r="O194" s="32"/>
    </row>
    <row r="195" spans="1:15">
      <c r="A195" s="12"/>
      <c r="B195" s="157">
        <f t="shared" ca="1" si="2"/>
        <v>44166</v>
      </c>
      <c r="C195" s="15">
        <v>21580</v>
      </c>
      <c r="E195" s="15"/>
      <c r="F195" s="176"/>
      <c r="G195" s="20"/>
      <c r="H195" s="16"/>
      <c r="I195" s="15"/>
      <c r="J195" s="15"/>
      <c r="K195" s="15"/>
      <c r="L195" s="15"/>
      <c r="M195" s="15"/>
      <c r="O195" s="32"/>
    </row>
    <row r="196" spans="1:15">
      <c r="A196" s="12"/>
      <c r="B196" s="157">
        <f t="shared" ca="1" si="2"/>
        <v>44197</v>
      </c>
      <c r="C196" s="15">
        <v>28080</v>
      </c>
      <c r="E196" s="15"/>
      <c r="F196" s="176"/>
      <c r="G196" s="20"/>
      <c r="H196" s="16"/>
      <c r="I196" s="15"/>
      <c r="J196" s="15"/>
      <c r="K196" s="15"/>
      <c r="L196" s="15"/>
      <c r="M196" s="15"/>
      <c r="O196" s="32"/>
    </row>
    <row r="197" spans="1:15">
      <c r="A197" s="12"/>
      <c r="B197" s="157">
        <f t="shared" ca="1" si="2"/>
        <v>44228</v>
      </c>
      <c r="C197" s="15">
        <v>22270</v>
      </c>
      <c r="E197" s="15"/>
      <c r="F197" s="176"/>
      <c r="G197" s="20"/>
      <c r="H197" s="16"/>
      <c r="I197" s="15"/>
      <c r="J197" s="15"/>
      <c r="K197" s="15"/>
      <c r="L197" s="15"/>
      <c r="M197" s="15"/>
      <c r="O197" s="32"/>
    </row>
    <row r="198" spans="1:15">
      <c r="A198" s="12"/>
      <c r="B198" s="157">
        <f t="shared" ca="1" si="2"/>
        <v>44256</v>
      </c>
      <c r="C198" s="15">
        <v>23590</v>
      </c>
      <c r="E198" s="15"/>
      <c r="F198" s="176"/>
      <c r="G198" s="20"/>
      <c r="H198" s="16"/>
      <c r="I198" s="15"/>
      <c r="J198" s="15"/>
      <c r="K198" s="15"/>
      <c r="L198" s="15"/>
      <c r="M198" s="15"/>
      <c r="O198" s="32"/>
    </row>
    <row r="199" spans="1:15">
      <c r="A199" s="12"/>
      <c r="B199" s="157">
        <f t="shared" ca="1" si="2"/>
        <v>44287</v>
      </c>
      <c r="C199" s="15">
        <v>25790</v>
      </c>
      <c r="E199" s="15"/>
      <c r="F199" s="176"/>
      <c r="G199" s="20"/>
      <c r="H199" s="16"/>
      <c r="I199" s="15"/>
      <c r="J199" s="15"/>
      <c r="K199" s="15"/>
      <c r="L199" s="15"/>
      <c r="M199" s="15"/>
      <c r="O199" s="32"/>
    </row>
    <row r="200" spans="1:15">
      <c r="A200" s="12"/>
      <c r="B200" s="157">
        <f t="shared" ca="1" si="2"/>
        <v>44317</v>
      </c>
      <c r="C200" s="15">
        <v>21620</v>
      </c>
      <c r="E200" s="15"/>
      <c r="F200" s="176"/>
      <c r="G200" s="20"/>
      <c r="H200" s="16"/>
      <c r="I200" s="15"/>
      <c r="J200" s="15"/>
      <c r="K200" s="15"/>
      <c r="L200" s="15"/>
      <c r="M200" s="15"/>
      <c r="O200" s="32"/>
    </row>
    <row r="201" spans="1:15">
      <c r="A201" s="12"/>
      <c r="B201" s="157">
        <f t="shared" ca="1" si="2"/>
        <v>44348</v>
      </c>
      <c r="C201" s="15">
        <v>26610</v>
      </c>
      <c r="E201" s="15"/>
      <c r="F201" s="176"/>
      <c r="G201" s="20"/>
      <c r="H201" s="16"/>
      <c r="I201" s="15"/>
      <c r="J201" s="15"/>
      <c r="K201" s="15"/>
      <c r="L201" s="15"/>
      <c r="M201" s="15"/>
      <c r="O201" s="32"/>
    </row>
    <row r="202" spans="1:15">
      <c r="A202" s="12"/>
      <c r="B202" s="157">
        <f t="shared" ca="1" si="2"/>
        <v>44378</v>
      </c>
      <c r="C202" s="15">
        <v>28000</v>
      </c>
      <c r="E202" s="15"/>
      <c r="F202" s="176"/>
      <c r="G202" s="20"/>
      <c r="H202" s="16"/>
      <c r="I202" s="15"/>
      <c r="J202" s="15"/>
      <c r="K202" s="15"/>
      <c r="L202" s="15"/>
      <c r="M202" s="15"/>
      <c r="O202" s="32"/>
    </row>
    <row r="203" spans="1:15">
      <c r="A203" s="12"/>
      <c r="B203" s="157">
        <f t="shared" ca="1" si="2"/>
        <v>44409</v>
      </c>
      <c r="C203" s="15">
        <v>24510</v>
      </c>
      <c r="E203" s="15"/>
      <c r="F203" s="176"/>
      <c r="G203" s="20"/>
      <c r="H203" s="16"/>
      <c r="I203" s="15"/>
      <c r="J203" s="15"/>
      <c r="K203" s="15"/>
      <c r="L203" s="15"/>
      <c r="M203" s="15"/>
      <c r="O203" s="32"/>
    </row>
    <row r="204" spans="1:15">
      <c r="A204" s="12"/>
      <c r="B204" s="157">
        <f t="shared" ca="1" si="2"/>
        <v>44440</v>
      </c>
      <c r="C204" s="15">
        <v>28210</v>
      </c>
      <c r="E204" s="15"/>
      <c r="F204" s="176"/>
      <c r="G204" s="20"/>
      <c r="H204" s="16"/>
      <c r="I204" s="15"/>
      <c r="J204" s="15"/>
      <c r="K204" s="15"/>
      <c r="L204" s="15"/>
      <c r="M204" s="15"/>
      <c r="O204" s="32"/>
    </row>
    <row r="205" spans="1:15">
      <c r="A205" s="12"/>
      <c r="B205" s="157">
        <f t="shared" ca="1" si="2"/>
        <v>44470</v>
      </c>
      <c r="C205" s="15">
        <v>30920</v>
      </c>
      <c r="E205" s="15"/>
      <c r="F205" s="176"/>
      <c r="G205" s="20"/>
      <c r="H205" s="16"/>
      <c r="I205" s="15"/>
      <c r="J205" s="15"/>
      <c r="K205" s="15"/>
      <c r="L205" s="15"/>
      <c r="M205" s="15"/>
      <c r="O205" s="32"/>
    </row>
    <row r="206" spans="1:15">
      <c r="A206" s="12"/>
      <c r="B206" s="157">
        <f t="shared" ca="1" si="2"/>
        <v>44501</v>
      </c>
      <c r="C206" s="15">
        <v>35960</v>
      </c>
      <c r="E206" s="15"/>
      <c r="F206" s="176"/>
      <c r="G206" s="20"/>
      <c r="H206" s="16"/>
      <c r="I206" s="15"/>
      <c r="J206" s="15"/>
      <c r="K206" s="15"/>
      <c r="L206" s="15"/>
      <c r="M206" s="15"/>
      <c r="O206" s="32"/>
    </row>
    <row r="207" spans="1:15">
      <c r="A207" s="12"/>
      <c r="B207" s="157">
        <f t="shared" ca="1" si="2"/>
        <v>44531</v>
      </c>
      <c r="C207" s="15">
        <v>26220</v>
      </c>
      <c r="E207" s="15"/>
      <c r="F207" s="176"/>
      <c r="G207" s="20"/>
      <c r="H207" s="16"/>
      <c r="I207" s="15"/>
      <c r="J207" s="15"/>
      <c r="K207" s="15"/>
      <c r="L207" s="15"/>
      <c r="M207" s="15"/>
      <c r="O207" s="32"/>
    </row>
    <row r="208" spans="1:15">
      <c r="A208" s="12"/>
      <c r="B208" s="157">
        <f t="shared" ca="1" si="2"/>
        <v>44562</v>
      </c>
      <c r="C208" s="15">
        <v>32510</v>
      </c>
      <c r="E208" s="15"/>
      <c r="F208" s="176"/>
      <c r="G208" s="20"/>
      <c r="H208" s="16"/>
      <c r="I208" s="15"/>
      <c r="J208" s="15"/>
      <c r="K208" s="15"/>
      <c r="L208" s="15"/>
      <c r="M208" s="15"/>
      <c r="O208" s="32"/>
    </row>
    <row r="209" spans="1:15">
      <c r="A209" s="12"/>
      <c r="B209" s="157">
        <f t="shared" ca="1" si="2"/>
        <v>44593</v>
      </c>
      <c r="C209" s="15">
        <v>35430</v>
      </c>
      <c r="E209" s="15"/>
      <c r="F209" s="176"/>
      <c r="G209" s="20"/>
      <c r="H209" s="16"/>
      <c r="I209" s="15"/>
      <c r="J209" s="15"/>
      <c r="K209" s="15"/>
      <c r="L209" s="15"/>
      <c r="M209" s="15"/>
      <c r="O209" s="32"/>
    </row>
    <row r="210" spans="1:15">
      <c r="A210" s="12"/>
      <c r="B210" s="157">
        <f t="shared" ca="1" si="2"/>
        <v>44621</v>
      </c>
      <c r="C210" s="15">
        <v>32280</v>
      </c>
      <c r="E210" s="15"/>
      <c r="F210" s="176"/>
      <c r="G210" s="20"/>
      <c r="H210" s="16"/>
      <c r="I210" s="15"/>
      <c r="J210" s="15"/>
      <c r="K210" s="15"/>
      <c r="L210" s="15"/>
      <c r="M210" s="15"/>
      <c r="O210" s="32"/>
    </row>
    <row r="211" spans="1:15">
      <c r="A211" s="12"/>
      <c r="B211" s="157">
        <f t="shared" ca="1" si="2"/>
        <v>44652</v>
      </c>
      <c r="C211" s="15">
        <v>32570</v>
      </c>
      <c r="E211" s="15"/>
      <c r="F211" s="176"/>
      <c r="G211" s="20"/>
      <c r="H211" s="16"/>
      <c r="I211" s="15"/>
      <c r="J211" s="15"/>
      <c r="K211" s="15"/>
      <c r="L211" s="15"/>
      <c r="M211" s="15"/>
      <c r="O211" s="32"/>
    </row>
    <row r="212" spans="1:15">
      <c r="A212" s="12"/>
      <c r="B212" s="157">
        <f t="shared" ca="1" si="2"/>
        <v>44682</v>
      </c>
      <c r="C212" s="15">
        <v>33410</v>
      </c>
      <c r="E212" s="15"/>
      <c r="F212" s="176"/>
      <c r="G212" s="20"/>
      <c r="H212" s="16"/>
      <c r="I212" s="15"/>
      <c r="J212" s="15"/>
      <c r="K212" s="15"/>
      <c r="L212" s="15"/>
      <c r="M212" s="15"/>
      <c r="O212" s="32"/>
    </row>
    <row r="213" spans="1:15">
      <c r="A213" s="12"/>
      <c r="B213" s="157">
        <f t="shared" ca="1" si="2"/>
        <v>44713</v>
      </c>
      <c r="C213" s="15">
        <v>27970</v>
      </c>
      <c r="E213" s="15"/>
      <c r="F213" s="176"/>
      <c r="G213" s="20"/>
      <c r="H213" s="16"/>
      <c r="I213" s="15"/>
      <c r="J213" s="15"/>
      <c r="K213" s="15"/>
      <c r="L213" s="15"/>
      <c r="M213" s="15"/>
      <c r="O213" s="32"/>
    </row>
    <row r="214" spans="1:15">
      <c r="A214" s="12"/>
      <c r="B214" s="157">
        <f t="shared" ca="1" si="2"/>
        <v>44743</v>
      </c>
      <c r="C214" s="15">
        <v>34140</v>
      </c>
      <c r="E214" s="15"/>
      <c r="F214" s="176"/>
      <c r="G214" s="20"/>
      <c r="H214" s="16"/>
      <c r="I214" s="15"/>
      <c r="J214" s="15"/>
      <c r="K214" s="15"/>
      <c r="L214" s="15"/>
      <c r="M214" s="15"/>
      <c r="O214" s="32"/>
    </row>
    <row r="215" spans="1:15">
      <c r="A215" s="12"/>
      <c r="B215" s="157">
        <f t="shared" ref="B215:B216" ca="1" si="3">DATE(YEAR(OFFSET(B215,-1,0)),MONTH(OFFSET(B215,-1,0))+1,1)</f>
        <v>44774</v>
      </c>
      <c r="C215" s="15">
        <v>28020</v>
      </c>
      <c r="E215" s="15"/>
      <c r="F215" s="176"/>
      <c r="G215" s="20"/>
      <c r="H215" s="16"/>
      <c r="I215" s="15"/>
      <c r="J215" s="15"/>
      <c r="K215" s="15"/>
      <c r="L215" s="15"/>
      <c r="M215" s="15"/>
      <c r="O215" s="32"/>
    </row>
    <row r="216" spans="1:15">
      <c r="A216" s="12"/>
      <c r="B216" s="157">
        <f t="shared" ca="1" si="3"/>
        <v>44805</v>
      </c>
      <c r="C216" s="15">
        <v>30840</v>
      </c>
      <c r="E216" s="15"/>
      <c r="F216" s="176"/>
      <c r="G216" s="20"/>
      <c r="H216" s="16"/>
      <c r="I216" s="15"/>
      <c r="J216" s="15"/>
      <c r="K216" s="15"/>
      <c r="L216" s="15"/>
      <c r="M216" s="15"/>
      <c r="O216" s="32"/>
    </row>
    <row r="217" spans="1:15">
      <c r="B217" s="35"/>
      <c r="C217" s="35"/>
      <c r="D217" s="37"/>
      <c r="E217" s="37"/>
    </row>
    <row r="219" spans="1:15" ht="15.75">
      <c r="A219" s="204" t="s">
        <v>83</v>
      </c>
      <c r="B219" s="205"/>
    </row>
    <row r="220" spans="1:15" ht="15">
      <c r="A220" s="167">
        <v>1</v>
      </c>
      <c r="B220" s="169" t="s">
        <v>97</v>
      </c>
      <c r="C220" s="169"/>
      <c r="D220" s="170"/>
      <c r="E220" s="170"/>
      <c r="F220" s="171"/>
      <c r="G220" s="171"/>
      <c r="H220" s="170"/>
      <c r="I220" s="170"/>
      <c r="J220" s="170"/>
      <c r="K220" s="170"/>
    </row>
    <row r="221" spans="1:15" ht="15">
      <c r="B221" s="169" t="s">
        <v>101</v>
      </c>
      <c r="C221" s="169"/>
      <c r="D221" s="170"/>
      <c r="E221" s="170"/>
      <c r="F221" s="171"/>
      <c r="G221" s="171"/>
      <c r="H221" s="170"/>
      <c r="I221" s="170"/>
      <c r="J221" s="170"/>
      <c r="K221" s="170"/>
    </row>
    <row r="222" spans="1:15" ht="15">
      <c r="B222" s="169" t="s">
        <v>102</v>
      </c>
    </row>
  </sheetData>
  <mergeCells count="2">
    <mergeCell ref="A4:B4"/>
    <mergeCell ref="A219:B219"/>
  </mergeCells>
  <hyperlinks>
    <hyperlink ref="A4" location="Index!A1" display="Return to index" xr:uid="{7DD2BD2F-7630-40F2-B930-334E4F04C584}"/>
  </hyperlinks>
  <pageMargins left="0.7" right="0.7" top="0.75" bottom="0.75" header="0.3" footer="0.3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CB49D-1D7A-4952-81A7-5201D8C67E2E}">
  <sheetPr codeName="Sheet6"/>
  <dimension ref="A1:AI87"/>
  <sheetViews>
    <sheetView showGridLines="0" zoomScale="115" zoomScaleNormal="115" workbookViewId="0">
      <pane xSplit="2" ySplit="8" topLeftCell="C64" activePane="bottomRight" state="frozen"/>
      <selection sqref="A1:XFD1048576"/>
      <selection pane="topRight" sqref="A1:XFD1048576"/>
      <selection pane="bottomLeft" sqref="A1:XFD1048576"/>
      <selection pane="bottomRight" activeCell="C78" sqref="C78"/>
    </sheetView>
  </sheetViews>
  <sheetFormatPr defaultRowHeight="12.75"/>
  <cols>
    <col min="1" max="1" width="10.28515625" customWidth="1"/>
    <col min="2" max="2" width="20.7109375" customWidth="1"/>
    <col min="3" max="3" width="20" customWidth="1"/>
    <col min="4" max="4" width="28.140625" customWidth="1"/>
    <col min="5" max="5" width="5.5703125" customWidth="1"/>
    <col min="6" max="6" width="17.140625" customWidth="1"/>
    <col min="7" max="8" width="15.7109375" customWidth="1"/>
    <col min="9" max="9" width="10.85546875" bestFit="1" customWidth="1"/>
    <col min="10" max="12" width="10" customWidth="1"/>
    <col min="244" max="244" width="5" customWidth="1"/>
    <col min="245" max="245" width="14.7109375" customWidth="1"/>
    <col min="246" max="246" width="8.5703125" customWidth="1"/>
    <col min="247" max="247" width="10" customWidth="1"/>
    <col min="248" max="248" width="1.5703125" customWidth="1"/>
    <col min="249" max="249" width="7.7109375" customWidth="1"/>
    <col min="250" max="250" width="9.7109375" customWidth="1"/>
    <col min="252" max="252" width="7.5703125" customWidth="1"/>
    <col min="253" max="253" width="7.7109375" customWidth="1"/>
    <col min="254" max="254" width="9.140625" customWidth="1"/>
    <col min="255" max="255" width="8.42578125" customWidth="1"/>
    <col min="500" max="500" width="5" customWidth="1"/>
    <col min="501" max="501" width="14.7109375" customWidth="1"/>
    <col min="502" max="502" width="8.5703125" customWidth="1"/>
    <col min="503" max="503" width="10" customWidth="1"/>
    <col min="504" max="504" width="1.5703125" customWidth="1"/>
    <col min="505" max="505" width="7.7109375" customWidth="1"/>
    <col min="506" max="506" width="9.7109375" customWidth="1"/>
    <col min="508" max="508" width="7.5703125" customWidth="1"/>
    <col min="509" max="509" width="7.7109375" customWidth="1"/>
    <col min="510" max="510" width="9.140625" customWidth="1"/>
    <col min="511" max="511" width="8.42578125" customWidth="1"/>
    <col min="756" max="756" width="5" customWidth="1"/>
    <col min="757" max="757" width="14.7109375" customWidth="1"/>
    <col min="758" max="758" width="8.5703125" customWidth="1"/>
    <col min="759" max="759" width="10" customWidth="1"/>
    <col min="760" max="760" width="1.5703125" customWidth="1"/>
    <col min="761" max="761" width="7.7109375" customWidth="1"/>
    <col min="762" max="762" width="9.7109375" customWidth="1"/>
    <col min="764" max="764" width="7.5703125" customWidth="1"/>
    <col min="765" max="765" width="7.7109375" customWidth="1"/>
    <col min="766" max="766" width="9.140625" customWidth="1"/>
    <col min="767" max="767" width="8.42578125" customWidth="1"/>
    <col min="1012" max="1012" width="5" customWidth="1"/>
    <col min="1013" max="1013" width="14.7109375" customWidth="1"/>
    <col min="1014" max="1014" width="8.5703125" customWidth="1"/>
    <col min="1015" max="1015" width="10" customWidth="1"/>
    <col min="1016" max="1016" width="1.5703125" customWidth="1"/>
    <col min="1017" max="1017" width="7.7109375" customWidth="1"/>
    <col min="1018" max="1018" width="9.7109375" customWidth="1"/>
    <col min="1020" max="1020" width="7.5703125" customWidth="1"/>
    <col min="1021" max="1021" width="7.7109375" customWidth="1"/>
    <col min="1022" max="1022" width="9.140625" customWidth="1"/>
    <col min="1023" max="1023" width="8.42578125" customWidth="1"/>
    <col min="1268" max="1268" width="5" customWidth="1"/>
    <col min="1269" max="1269" width="14.7109375" customWidth="1"/>
    <col min="1270" max="1270" width="8.5703125" customWidth="1"/>
    <col min="1271" max="1271" width="10" customWidth="1"/>
    <col min="1272" max="1272" width="1.5703125" customWidth="1"/>
    <col min="1273" max="1273" width="7.7109375" customWidth="1"/>
    <col min="1274" max="1274" width="9.7109375" customWidth="1"/>
    <col min="1276" max="1276" width="7.5703125" customWidth="1"/>
    <col min="1277" max="1277" width="7.7109375" customWidth="1"/>
    <col min="1278" max="1278" width="9.140625" customWidth="1"/>
    <col min="1279" max="1279" width="8.42578125" customWidth="1"/>
    <col min="1524" max="1524" width="5" customWidth="1"/>
    <col min="1525" max="1525" width="14.7109375" customWidth="1"/>
    <col min="1526" max="1526" width="8.5703125" customWidth="1"/>
    <col min="1527" max="1527" width="10" customWidth="1"/>
    <col min="1528" max="1528" width="1.5703125" customWidth="1"/>
    <col min="1529" max="1529" width="7.7109375" customWidth="1"/>
    <col min="1530" max="1530" width="9.7109375" customWidth="1"/>
    <col min="1532" max="1532" width="7.5703125" customWidth="1"/>
    <col min="1533" max="1533" width="7.7109375" customWidth="1"/>
    <col min="1534" max="1534" width="9.140625" customWidth="1"/>
    <col min="1535" max="1535" width="8.42578125" customWidth="1"/>
    <col min="1780" max="1780" width="5" customWidth="1"/>
    <col min="1781" max="1781" width="14.7109375" customWidth="1"/>
    <col min="1782" max="1782" width="8.5703125" customWidth="1"/>
    <col min="1783" max="1783" width="10" customWidth="1"/>
    <col min="1784" max="1784" width="1.5703125" customWidth="1"/>
    <col min="1785" max="1785" width="7.7109375" customWidth="1"/>
    <col min="1786" max="1786" width="9.7109375" customWidth="1"/>
    <col min="1788" max="1788" width="7.5703125" customWidth="1"/>
    <col min="1789" max="1789" width="7.7109375" customWidth="1"/>
    <col min="1790" max="1790" width="9.140625" customWidth="1"/>
    <col min="1791" max="1791" width="8.42578125" customWidth="1"/>
    <col min="2036" max="2036" width="5" customWidth="1"/>
    <col min="2037" max="2037" width="14.7109375" customWidth="1"/>
    <col min="2038" max="2038" width="8.5703125" customWidth="1"/>
    <col min="2039" max="2039" width="10" customWidth="1"/>
    <col min="2040" max="2040" width="1.5703125" customWidth="1"/>
    <col min="2041" max="2041" width="7.7109375" customWidth="1"/>
    <col min="2042" max="2042" width="9.7109375" customWidth="1"/>
    <col min="2044" max="2044" width="7.5703125" customWidth="1"/>
    <col min="2045" max="2045" width="7.7109375" customWidth="1"/>
    <col min="2046" max="2046" width="9.140625" customWidth="1"/>
    <col min="2047" max="2047" width="8.42578125" customWidth="1"/>
    <col min="2292" max="2292" width="5" customWidth="1"/>
    <col min="2293" max="2293" width="14.7109375" customWidth="1"/>
    <col min="2294" max="2294" width="8.5703125" customWidth="1"/>
    <col min="2295" max="2295" width="10" customWidth="1"/>
    <col min="2296" max="2296" width="1.5703125" customWidth="1"/>
    <col min="2297" max="2297" width="7.7109375" customWidth="1"/>
    <col min="2298" max="2298" width="9.7109375" customWidth="1"/>
    <col min="2300" max="2300" width="7.5703125" customWidth="1"/>
    <col min="2301" max="2301" width="7.7109375" customWidth="1"/>
    <col min="2302" max="2302" width="9.140625" customWidth="1"/>
    <col min="2303" max="2303" width="8.42578125" customWidth="1"/>
    <col min="2548" max="2548" width="5" customWidth="1"/>
    <col min="2549" max="2549" width="14.7109375" customWidth="1"/>
    <col min="2550" max="2550" width="8.5703125" customWidth="1"/>
    <col min="2551" max="2551" width="10" customWidth="1"/>
    <col min="2552" max="2552" width="1.5703125" customWidth="1"/>
    <col min="2553" max="2553" width="7.7109375" customWidth="1"/>
    <col min="2554" max="2554" width="9.7109375" customWidth="1"/>
    <col min="2556" max="2556" width="7.5703125" customWidth="1"/>
    <col min="2557" max="2557" width="7.7109375" customWidth="1"/>
    <col min="2558" max="2558" width="9.140625" customWidth="1"/>
    <col min="2559" max="2559" width="8.42578125" customWidth="1"/>
    <col min="2804" max="2804" width="5" customWidth="1"/>
    <col min="2805" max="2805" width="14.7109375" customWidth="1"/>
    <col min="2806" max="2806" width="8.5703125" customWidth="1"/>
    <col min="2807" max="2807" width="10" customWidth="1"/>
    <col min="2808" max="2808" width="1.5703125" customWidth="1"/>
    <col min="2809" max="2809" width="7.7109375" customWidth="1"/>
    <col min="2810" max="2810" width="9.7109375" customWidth="1"/>
    <col min="2812" max="2812" width="7.5703125" customWidth="1"/>
    <col min="2813" max="2813" width="7.7109375" customWidth="1"/>
    <col min="2814" max="2814" width="9.140625" customWidth="1"/>
    <col min="2815" max="2815" width="8.42578125" customWidth="1"/>
    <col min="3060" max="3060" width="5" customWidth="1"/>
    <col min="3061" max="3061" width="14.7109375" customWidth="1"/>
    <col min="3062" max="3062" width="8.5703125" customWidth="1"/>
    <col min="3063" max="3063" width="10" customWidth="1"/>
    <col min="3064" max="3064" width="1.5703125" customWidth="1"/>
    <col min="3065" max="3065" width="7.7109375" customWidth="1"/>
    <col min="3066" max="3066" width="9.7109375" customWidth="1"/>
    <col min="3068" max="3068" width="7.5703125" customWidth="1"/>
    <col min="3069" max="3069" width="7.7109375" customWidth="1"/>
    <col min="3070" max="3070" width="9.140625" customWidth="1"/>
    <col min="3071" max="3071" width="8.42578125" customWidth="1"/>
    <col min="3316" max="3316" width="5" customWidth="1"/>
    <col min="3317" max="3317" width="14.7109375" customWidth="1"/>
    <col min="3318" max="3318" width="8.5703125" customWidth="1"/>
    <col min="3319" max="3319" width="10" customWidth="1"/>
    <col min="3320" max="3320" width="1.5703125" customWidth="1"/>
    <col min="3321" max="3321" width="7.7109375" customWidth="1"/>
    <col min="3322" max="3322" width="9.7109375" customWidth="1"/>
    <col min="3324" max="3324" width="7.5703125" customWidth="1"/>
    <col min="3325" max="3325" width="7.7109375" customWidth="1"/>
    <col min="3326" max="3326" width="9.140625" customWidth="1"/>
    <col min="3327" max="3327" width="8.42578125" customWidth="1"/>
    <col min="3572" max="3572" width="5" customWidth="1"/>
    <col min="3573" max="3573" width="14.7109375" customWidth="1"/>
    <col min="3574" max="3574" width="8.5703125" customWidth="1"/>
    <col min="3575" max="3575" width="10" customWidth="1"/>
    <col min="3576" max="3576" width="1.5703125" customWidth="1"/>
    <col min="3577" max="3577" width="7.7109375" customWidth="1"/>
    <col min="3578" max="3578" width="9.7109375" customWidth="1"/>
    <col min="3580" max="3580" width="7.5703125" customWidth="1"/>
    <col min="3581" max="3581" width="7.7109375" customWidth="1"/>
    <col min="3582" max="3582" width="9.140625" customWidth="1"/>
    <col min="3583" max="3583" width="8.42578125" customWidth="1"/>
    <col min="3828" max="3828" width="5" customWidth="1"/>
    <col min="3829" max="3829" width="14.7109375" customWidth="1"/>
    <col min="3830" max="3830" width="8.5703125" customWidth="1"/>
    <col min="3831" max="3831" width="10" customWidth="1"/>
    <col min="3832" max="3832" width="1.5703125" customWidth="1"/>
    <col min="3833" max="3833" width="7.7109375" customWidth="1"/>
    <col min="3834" max="3834" width="9.7109375" customWidth="1"/>
    <col min="3836" max="3836" width="7.5703125" customWidth="1"/>
    <col min="3837" max="3837" width="7.7109375" customWidth="1"/>
    <col min="3838" max="3838" width="9.140625" customWidth="1"/>
    <col min="3839" max="3839" width="8.42578125" customWidth="1"/>
    <col min="4084" max="4084" width="5" customWidth="1"/>
    <col min="4085" max="4085" width="14.7109375" customWidth="1"/>
    <col min="4086" max="4086" width="8.5703125" customWidth="1"/>
    <col min="4087" max="4087" width="10" customWidth="1"/>
    <col min="4088" max="4088" width="1.5703125" customWidth="1"/>
    <col min="4089" max="4089" width="7.7109375" customWidth="1"/>
    <col min="4090" max="4090" width="9.7109375" customWidth="1"/>
    <col min="4092" max="4092" width="7.5703125" customWidth="1"/>
    <col min="4093" max="4093" width="7.7109375" customWidth="1"/>
    <col min="4094" max="4094" width="9.140625" customWidth="1"/>
    <col min="4095" max="4095" width="8.42578125" customWidth="1"/>
    <col min="4340" max="4340" width="5" customWidth="1"/>
    <col min="4341" max="4341" width="14.7109375" customWidth="1"/>
    <col min="4342" max="4342" width="8.5703125" customWidth="1"/>
    <col min="4343" max="4343" width="10" customWidth="1"/>
    <col min="4344" max="4344" width="1.5703125" customWidth="1"/>
    <col min="4345" max="4345" width="7.7109375" customWidth="1"/>
    <col min="4346" max="4346" width="9.7109375" customWidth="1"/>
    <col min="4348" max="4348" width="7.5703125" customWidth="1"/>
    <col min="4349" max="4349" width="7.7109375" customWidth="1"/>
    <col min="4350" max="4350" width="9.140625" customWidth="1"/>
    <col min="4351" max="4351" width="8.42578125" customWidth="1"/>
    <col min="4596" max="4596" width="5" customWidth="1"/>
    <col min="4597" max="4597" width="14.7109375" customWidth="1"/>
    <col min="4598" max="4598" width="8.5703125" customWidth="1"/>
    <col min="4599" max="4599" width="10" customWidth="1"/>
    <col min="4600" max="4600" width="1.5703125" customWidth="1"/>
    <col min="4601" max="4601" width="7.7109375" customWidth="1"/>
    <col min="4602" max="4602" width="9.7109375" customWidth="1"/>
    <col min="4604" max="4604" width="7.5703125" customWidth="1"/>
    <col min="4605" max="4605" width="7.7109375" customWidth="1"/>
    <col min="4606" max="4606" width="9.140625" customWidth="1"/>
    <col min="4607" max="4607" width="8.42578125" customWidth="1"/>
    <col min="4852" max="4852" width="5" customWidth="1"/>
    <col min="4853" max="4853" width="14.7109375" customWidth="1"/>
    <col min="4854" max="4854" width="8.5703125" customWidth="1"/>
    <col min="4855" max="4855" width="10" customWidth="1"/>
    <col min="4856" max="4856" width="1.5703125" customWidth="1"/>
    <col min="4857" max="4857" width="7.7109375" customWidth="1"/>
    <col min="4858" max="4858" width="9.7109375" customWidth="1"/>
    <col min="4860" max="4860" width="7.5703125" customWidth="1"/>
    <col min="4861" max="4861" width="7.7109375" customWidth="1"/>
    <col min="4862" max="4862" width="9.140625" customWidth="1"/>
    <col min="4863" max="4863" width="8.42578125" customWidth="1"/>
    <col min="5108" max="5108" width="5" customWidth="1"/>
    <col min="5109" max="5109" width="14.7109375" customWidth="1"/>
    <col min="5110" max="5110" width="8.5703125" customWidth="1"/>
    <col min="5111" max="5111" width="10" customWidth="1"/>
    <col min="5112" max="5112" width="1.5703125" customWidth="1"/>
    <col min="5113" max="5113" width="7.7109375" customWidth="1"/>
    <col min="5114" max="5114" width="9.7109375" customWidth="1"/>
    <col min="5116" max="5116" width="7.5703125" customWidth="1"/>
    <col min="5117" max="5117" width="7.7109375" customWidth="1"/>
    <col min="5118" max="5118" width="9.140625" customWidth="1"/>
    <col min="5119" max="5119" width="8.42578125" customWidth="1"/>
    <col min="5364" max="5364" width="5" customWidth="1"/>
    <col min="5365" max="5365" width="14.7109375" customWidth="1"/>
    <col min="5366" max="5366" width="8.5703125" customWidth="1"/>
    <col min="5367" max="5367" width="10" customWidth="1"/>
    <col min="5368" max="5368" width="1.5703125" customWidth="1"/>
    <col min="5369" max="5369" width="7.7109375" customWidth="1"/>
    <col min="5370" max="5370" width="9.7109375" customWidth="1"/>
    <col min="5372" max="5372" width="7.5703125" customWidth="1"/>
    <col min="5373" max="5373" width="7.7109375" customWidth="1"/>
    <col min="5374" max="5374" width="9.140625" customWidth="1"/>
    <col min="5375" max="5375" width="8.42578125" customWidth="1"/>
    <col min="5620" max="5620" width="5" customWidth="1"/>
    <col min="5621" max="5621" width="14.7109375" customWidth="1"/>
    <col min="5622" max="5622" width="8.5703125" customWidth="1"/>
    <col min="5623" max="5623" width="10" customWidth="1"/>
    <col min="5624" max="5624" width="1.5703125" customWidth="1"/>
    <col min="5625" max="5625" width="7.7109375" customWidth="1"/>
    <col min="5626" max="5626" width="9.7109375" customWidth="1"/>
    <col min="5628" max="5628" width="7.5703125" customWidth="1"/>
    <col min="5629" max="5629" width="7.7109375" customWidth="1"/>
    <col min="5630" max="5630" width="9.140625" customWidth="1"/>
    <col min="5631" max="5631" width="8.42578125" customWidth="1"/>
    <col min="5876" max="5876" width="5" customWidth="1"/>
    <col min="5877" max="5877" width="14.7109375" customWidth="1"/>
    <col min="5878" max="5878" width="8.5703125" customWidth="1"/>
    <col min="5879" max="5879" width="10" customWidth="1"/>
    <col min="5880" max="5880" width="1.5703125" customWidth="1"/>
    <col min="5881" max="5881" width="7.7109375" customWidth="1"/>
    <col min="5882" max="5882" width="9.7109375" customWidth="1"/>
    <col min="5884" max="5884" width="7.5703125" customWidth="1"/>
    <col min="5885" max="5885" width="7.7109375" customWidth="1"/>
    <col min="5886" max="5886" width="9.140625" customWidth="1"/>
    <col min="5887" max="5887" width="8.42578125" customWidth="1"/>
    <col min="6132" max="6132" width="5" customWidth="1"/>
    <col min="6133" max="6133" width="14.7109375" customWidth="1"/>
    <col min="6134" max="6134" width="8.5703125" customWidth="1"/>
    <col min="6135" max="6135" width="10" customWidth="1"/>
    <col min="6136" max="6136" width="1.5703125" customWidth="1"/>
    <col min="6137" max="6137" width="7.7109375" customWidth="1"/>
    <col min="6138" max="6138" width="9.7109375" customWidth="1"/>
    <col min="6140" max="6140" width="7.5703125" customWidth="1"/>
    <col min="6141" max="6141" width="7.7109375" customWidth="1"/>
    <col min="6142" max="6142" width="9.140625" customWidth="1"/>
    <col min="6143" max="6143" width="8.42578125" customWidth="1"/>
    <col min="6388" max="6388" width="5" customWidth="1"/>
    <col min="6389" max="6389" width="14.7109375" customWidth="1"/>
    <col min="6390" max="6390" width="8.5703125" customWidth="1"/>
    <col min="6391" max="6391" width="10" customWidth="1"/>
    <col min="6392" max="6392" width="1.5703125" customWidth="1"/>
    <col min="6393" max="6393" width="7.7109375" customWidth="1"/>
    <col min="6394" max="6394" width="9.7109375" customWidth="1"/>
    <col min="6396" max="6396" width="7.5703125" customWidth="1"/>
    <col min="6397" max="6397" width="7.7109375" customWidth="1"/>
    <col min="6398" max="6398" width="9.140625" customWidth="1"/>
    <col min="6399" max="6399" width="8.42578125" customWidth="1"/>
    <col min="6644" max="6644" width="5" customWidth="1"/>
    <col min="6645" max="6645" width="14.7109375" customWidth="1"/>
    <col min="6646" max="6646" width="8.5703125" customWidth="1"/>
    <col min="6647" max="6647" width="10" customWidth="1"/>
    <col min="6648" max="6648" width="1.5703125" customWidth="1"/>
    <col min="6649" max="6649" width="7.7109375" customWidth="1"/>
    <col min="6650" max="6650" width="9.7109375" customWidth="1"/>
    <col min="6652" max="6652" width="7.5703125" customWidth="1"/>
    <col min="6653" max="6653" width="7.7109375" customWidth="1"/>
    <col min="6654" max="6654" width="9.140625" customWidth="1"/>
    <col min="6655" max="6655" width="8.42578125" customWidth="1"/>
    <col min="6900" max="6900" width="5" customWidth="1"/>
    <col min="6901" max="6901" width="14.7109375" customWidth="1"/>
    <col min="6902" max="6902" width="8.5703125" customWidth="1"/>
    <col min="6903" max="6903" width="10" customWidth="1"/>
    <col min="6904" max="6904" width="1.5703125" customWidth="1"/>
    <col min="6905" max="6905" width="7.7109375" customWidth="1"/>
    <col min="6906" max="6906" width="9.7109375" customWidth="1"/>
    <col min="6908" max="6908" width="7.5703125" customWidth="1"/>
    <col min="6909" max="6909" width="7.7109375" customWidth="1"/>
    <col min="6910" max="6910" width="9.140625" customWidth="1"/>
    <col min="6911" max="6911" width="8.42578125" customWidth="1"/>
    <col min="7156" max="7156" width="5" customWidth="1"/>
    <col min="7157" max="7157" width="14.7109375" customWidth="1"/>
    <col min="7158" max="7158" width="8.5703125" customWidth="1"/>
    <col min="7159" max="7159" width="10" customWidth="1"/>
    <col min="7160" max="7160" width="1.5703125" customWidth="1"/>
    <col min="7161" max="7161" width="7.7109375" customWidth="1"/>
    <col min="7162" max="7162" width="9.7109375" customWidth="1"/>
    <col min="7164" max="7164" width="7.5703125" customWidth="1"/>
    <col min="7165" max="7165" width="7.7109375" customWidth="1"/>
    <col min="7166" max="7166" width="9.140625" customWidth="1"/>
    <col min="7167" max="7167" width="8.42578125" customWidth="1"/>
    <col min="7412" max="7412" width="5" customWidth="1"/>
    <col min="7413" max="7413" width="14.7109375" customWidth="1"/>
    <col min="7414" max="7414" width="8.5703125" customWidth="1"/>
    <col min="7415" max="7415" width="10" customWidth="1"/>
    <col min="7416" max="7416" width="1.5703125" customWidth="1"/>
    <col min="7417" max="7417" width="7.7109375" customWidth="1"/>
    <col min="7418" max="7418" width="9.7109375" customWidth="1"/>
    <col min="7420" max="7420" width="7.5703125" customWidth="1"/>
    <col min="7421" max="7421" width="7.7109375" customWidth="1"/>
    <col min="7422" max="7422" width="9.140625" customWidth="1"/>
    <col min="7423" max="7423" width="8.42578125" customWidth="1"/>
    <col min="7668" max="7668" width="5" customWidth="1"/>
    <col min="7669" max="7669" width="14.7109375" customWidth="1"/>
    <col min="7670" max="7670" width="8.5703125" customWidth="1"/>
    <col min="7671" max="7671" width="10" customWidth="1"/>
    <col min="7672" max="7672" width="1.5703125" customWidth="1"/>
    <col min="7673" max="7673" width="7.7109375" customWidth="1"/>
    <col min="7674" max="7674" width="9.7109375" customWidth="1"/>
    <col min="7676" max="7676" width="7.5703125" customWidth="1"/>
    <col min="7677" max="7677" width="7.7109375" customWidth="1"/>
    <col min="7678" max="7678" width="9.140625" customWidth="1"/>
    <col min="7679" max="7679" width="8.42578125" customWidth="1"/>
    <col min="7924" max="7924" width="5" customWidth="1"/>
    <col min="7925" max="7925" width="14.7109375" customWidth="1"/>
    <col min="7926" max="7926" width="8.5703125" customWidth="1"/>
    <col min="7927" max="7927" width="10" customWidth="1"/>
    <col min="7928" max="7928" width="1.5703125" customWidth="1"/>
    <col min="7929" max="7929" width="7.7109375" customWidth="1"/>
    <col min="7930" max="7930" width="9.7109375" customWidth="1"/>
    <col min="7932" max="7932" width="7.5703125" customWidth="1"/>
    <col min="7933" max="7933" width="7.7109375" customWidth="1"/>
    <col min="7934" max="7934" width="9.140625" customWidth="1"/>
    <col min="7935" max="7935" width="8.42578125" customWidth="1"/>
    <col min="8180" max="8180" width="5" customWidth="1"/>
    <col min="8181" max="8181" width="14.7109375" customWidth="1"/>
    <col min="8182" max="8182" width="8.5703125" customWidth="1"/>
    <col min="8183" max="8183" width="10" customWidth="1"/>
    <col min="8184" max="8184" width="1.5703125" customWidth="1"/>
    <col min="8185" max="8185" width="7.7109375" customWidth="1"/>
    <col min="8186" max="8186" width="9.7109375" customWidth="1"/>
    <col min="8188" max="8188" width="7.5703125" customWidth="1"/>
    <col min="8189" max="8189" width="7.7109375" customWidth="1"/>
    <col min="8190" max="8190" width="9.140625" customWidth="1"/>
    <col min="8191" max="8191" width="8.42578125" customWidth="1"/>
    <col min="8436" max="8436" width="5" customWidth="1"/>
    <col min="8437" max="8437" width="14.7109375" customWidth="1"/>
    <col min="8438" max="8438" width="8.5703125" customWidth="1"/>
    <col min="8439" max="8439" width="10" customWidth="1"/>
    <col min="8440" max="8440" width="1.5703125" customWidth="1"/>
    <col min="8441" max="8441" width="7.7109375" customWidth="1"/>
    <col min="8442" max="8442" width="9.7109375" customWidth="1"/>
    <col min="8444" max="8444" width="7.5703125" customWidth="1"/>
    <col min="8445" max="8445" width="7.7109375" customWidth="1"/>
    <col min="8446" max="8446" width="9.140625" customWidth="1"/>
    <col min="8447" max="8447" width="8.42578125" customWidth="1"/>
    <col min="8692" max="8692" width="5" customWidth="1"/>
    <col min="8693" max="8693" width="14.7109375" customWidth="1"/>
    <col min="8694" max="8694" width="8.5703125" customWidth="1"/>
    <col min="8695" max="8695" width="10" customWidth="1"/>
    <col min="8696" max="8696" width="1.5703125" customWidth="1"/>
    <col min="8697" max="8697" width="7.7109375" customWidth="1"/>
    <col min="8698" max="8698" width="9.7109375" customWidth="1"/>
    <col min="8700" max="8700" width="7.5703125" customWidth="1"/>
    <col min="8701" max="8701" width="7.7109375" customWidth="1"/>
    <col min="8702" max="8702" width="9.140625" customWidth="1"/>
    <col min="8703" max="8703" width="8.42578125" customWidth="1"/>
    <col min="8948" max="8948" width="5" customWidth="1"/>
    <col min="8949" max="8949" width="14.7109375" customWidth="1"/>
    <col min="8950" max="8950" width="8.5703125" customWidth="1"/>
    <col min="8951" max="8951" width="10" customWidth="1"/>
    <col min="8952" max="8952" width="1.5703125" customWidth="1"/>
    <col min="8953" max="8953" width="7.7109375" customWidth="1"/>
    <col min="8954" max="8954" width="9.7109375" customWidth="1"/>
    <col min="8956" max="8956" width="7.5703125" customWidth="1"/>
    <col min="8957" max="8957" width="7.7109375" customWidth="1"/>
    <col min="8958" max="8958" width="9.140625" customWidth="1"/>
    <col min="8959" max="8959" width="8.42578125" customWidth="1"/>
    <col min="9204" max="9204" width="5" customWidth="1"/>
    <col min="9205" max="9205" width="14.7109375" customWidth="1"/>
    <col min="9206" max="9206" width="8.5703125" customWidth="1"/>
    <col min="9207" max="9207" width="10" customWidth="1"/>
    <col min="9208" max="9208" width="1.5703125" customWidth="1"/>
    <col min="9209" max="9209" width="7.7109375" customWidth="1"/>
    <col min="9210" max="9210" width="9.7109375" customWidth="1"/>
    <col min="9212" max="9212" width="7.5703125" customWidth="1"/>
    <col min="9213" max="9213" width="7.7109375" customWidth="1"/>
    <col min="9214" max="9214" width="9.140625" customWidth="1"/>
    <col min="9215" max="9215" width="8.42578125" customWidth="1"/>
    <col min="9460" max="9460" width="5" customWidth="1"/>
    <col min="9461" max="9461" width="14.7109375" customWidth="1"/>
    <col min="9462" max="9462" width="8.5703125" customWidth="1"/>
    <col min="9463" max="9463" width="10" customWidth="1"/>
    <col min="9464" max="9464" width="1.5703125" customWidth="1"/>
    <col min="9465" max="9465" width="7.7109375" customWidth="1"/>
    <col min="9466" max="9466" width="9.7109375" customWidth="1"/>
    <col min="9468" max="9468" width="7.5703125" customWidth="1"/>
    <col min="9469" max="9469" width="7.7109375" customWidth="1"/>
    <col min="9470" max="9470" width="9.140625" customWidth="1"/>
    <col min="9471" max="9471" width="8.42578125" customWidth="1"/>
    <col min="9716" max="9716" width="5" customWidth="1"/>
    <col min="9717" max="9717" width="14.7109375" customWidth="1"/>
    <col min="9718" max="9718" width="8.5703125" customWidth="1"/>
    <col min="9719" max="9719" width="10" customWidth="1"/>
    <col min="9720" max="9720" width="1.5703125" customWidth="1"/>
    <col min="9721" max="9721" width="7.7109375" customWidth="1"/>
    <col min="9722" max="9722" width="9.7109375" customWidth="1"/>
    <col min="9724" max="9724" width="7.5703125" customWidth="1"/>
    <col min="9725" max="9725" width="7.7109375" customWidth="1"/>
    <col min="9726" max="9726" width="9.140625" customWidth="1"/>
    <col min="9727" max="9727" width="8.42578125" customWidth="1"/>
    <col min="9972" max="9972" width="5" customWidth="1"/>
    <col min="9973" max="9973" width="14.7109375" customWidth="1"/>
    <col min="9974" max="9974" width="8.5703125" customWidth="1"/>
    <col min="9975" max="9975" width="10" customWidth="1"/>
    <col min="9976" max="9976" width="1.5703125" customWidth="1"/>
    <col min="9977" max="9977" width="7.7109375" customWidth="1"/>
    <col min="9978" max="9978" width="9.7109375" customWidth="1"/>
    <col min="9980" max="9980" width="7.5703125" customWidth="1"/>
    <col min="9981" max="9981" width="7.7109375" customWidth="1"/>
    <col min="9982" max="9982" width="9.140625" customWidth="1"/>
    <col min="9983" max="9983" width="8.42578125" customWidth="1"/>
    <col min="10228" max="10228" width="5" customWidth="1"/>
    <col min="10229" max="10229" width="14.7109375" customWidth="1"/>
    <col min="10230" max="10230" width="8.5703125" customWidth="1"/>
    <col min="10231" max="10231" width="10" customWidth="1"/>
    <col min="10232" max="10232" width="1.5703125" customWidth="1"/>
    <col min="10233" max="10233" width="7.7109375" customWidth="1"/>
    <col min="10234" max="10234" width="9.7109375" customWidth="1"/>
    <col min="10236" max="10236" width="7.5703125" customWidth="1"/>
    <col min="10237" max="10237" width="7.7109375" customWidth="1"/>
    <col min="10238" max="10238" width="9.140625" customWidth="1"/>
    <col min="10239" max="10239" width="8.42578125" customWidth="1"/>
    <col min="10484" max="10484" width="5" customWidth="1"/>
    <col min="10485" max="10485" width="14.7109375" customWidth="1"/>
    <col min="10486" max="10486" width="8.5703125" customWidth="1"/>
    <col min="10487" max="10487" width="10" customWidth="1"/>
    <col min="10488" max="10488" width="1.5703125" customWidth="1"/>
    <col min="10489" max="10489" width="7.7109375" customWidth="1"/>
    <col min="10490" max="10490" width="9.7109375" customWidth="1"/>
    <col min="10492" max="10492" width="7.5703125" customWidth="1"/>
    <col min="10493" max="10493" width="7.7109375" customWidth="1"/>
    <col min="10494" max="10494" width="9.140625" customWidth="1"/>
    <col min="10495" max="10495" width="8.42578125" customWidth="1"/>
    <col min="10740" max="10740" width="5" customWidth="1"/>
    <col min="10741" max="10741" width="14.7109375" customWidth="1"/>
    <col min="10742" max="10742" width="8.5703125" customWidth="1"/>
    <col min="10743" max="10743" width="10" customWidth="1"/>
    <col min="10744" max="10744" width="1.5703125" customWidth="1"/>
    <col min="10745" max="10745" width="7.7109375" customWidth="1"/>
    <col min="10746" max="10746" width="9.7109375" customWidth="1"/>
    <col min="10748" max="10748" width="7.5703125" customWidth="1"/>
    <col min="10749" max="10749" width="7.7109375" customWidth="1"/>
    <col min="10750" max="10750" width="9.140625" customWidth="1"/>
    <col min="10751" max="10751" width="8.42578125" customWidth="1"/>
    <col min="10996" max="10996" width="5" customWidth="1"/>
    <col min="10997" max="10997" width="14.7109375" customWidth="1"/>
    <col min="10998" max="10998" width="8.5703125" customWidth="1"/>
    <col min="10999" max="10999" width="10" customWidth="1"/>
    <col min="11000" max="11000" width="1.5703125" customWidth="1"/>
    <col min="11001" max="11001" width="7.7109375" customWidth="1"/>
    <col min="11002" max="11002" width="9.7109375" customWidth="1"/>
    <col min="11004" max="11004" width="7.5703125" customWidth="1"/>
    <col min="11005" max="11005" width="7.7109375" customWidth="1"/>
    <col min="11006" max="11006" width="9.140625" customWidth="1"/>
    <col min="11007" max="11007" width="8.42578125" customWidth="1"/>
    <col min="11252" max="11252" width="5" customWidth="1"/>
    <col min="11253" max="11253" width="14.7109375" customWidth="1"/>
    <col min="11254" max="11254" width="8.5703125" customWidth="1"/>
    <col min="11255" max="11255" width="10" customWidth="1"/>
    <col min="11256" max="11256" width="1.5703125" customWidth="1"/>
    <col min="11257" max="11257" width="7.7109375" customWidth="1"/>
    <col min="11258" max="11258" width="9.7109375" customWidth="1"/>
    <col min="11260" max="11260" width="7.5703125" customWidth="1"/>
    <col min="11261" max="11261" width="7.7109375" customWidth="1"/>
    <col min="11262" max="11262" width="9.140625" customWidth="1"/>
    <col min="11263" max="11263" width="8.42578125" customWidth="1"/>
    <col min="11508" max="11508" width="5" customWidth="1"/>
    <col min="11509" max="11509" width="14.7109375" customWidth="1"/>
    <col min="11510" max="11510" width="8.5703125" customWidth="1"/>
    <col min="11511" max="11511" width="10" customWidth="1"/>
    <col min="11512" max="11512" width="1.5703125" customWidth="1"/>
    <col min="11513" max="11513" width="7.7109375" customWidth="1"/>
    <col min="11514" max="11514" width="9.7109375" customWidth="1"/>
    <col min="11516" max="11516" width="7.5703125" customWidth="1"/>
    <col min="11517" max="11517" width="7.7109375" customWidth="1"/>
    <col min="11518" max="11518" width="9.140625" customWidth="1"/>
    <col min="11519" max="11519" width="8.42578125" customWidth="1"/>
    <col min="11764" max="11764" width="5" customWidth="1"/>
    <col min="11765" max="11765" width="14.7109375" customWidth="1"/>
    <col min="11766" max="11766" width="8.5703125" customWidth="1"/>
    <col min="11767" max="11767" width="10" customWidth="1"/>
    <col min="11768" max="11768" width="1.5703125" customWidth="1"/>
    <col min="11769" max="11769" width="7.7109375" customWidth="1"/>
    <col min="11770" max="11770" width="9.7109375" customWidth="1"/>
    <col min="11772" max="11772" width="7.5703125" customWidth="1"/>
    <col min="11773" max="11773" width="7.7109375" customWidth="1"/>
    <col min="11774" max="11774" width="9.140625" customWidth="1"/>
    <col min="11775" max="11775" width="8.42578125" customWidth="1"/>
    <col min="12020" max="12020" width="5" customWidth="1"/>
    <col min="12021" max="12021" width="14.7109375" customWidth="1"/>
    <col min="12022" max="12022" width="8.5703125" customWidth="1"/>
    <col min="12023" max="12023" width="10" customWidth="1"/>
    <col min="12024" max="12024" width="1.5703125" customWidth="1"/>
    <col min="12025" max="12025" width="7.7109375" customWidth="1"/>
    <col min="12026" max="12026" width="9.7109375" customWidth="1"/>
    <col min="12028" max="12028" width="7.5703125" customWidth="1"/>
    <col min="12029" max="12029" width="7.7109375" customWidth="1"/>
    <col min="12030" max="12030" width="9.140625" customWidth="1"/>
    <col min="12031" max="12031" width="8.42578125" customWidth="1"/>
    <col min="12276" max="12276" width="5" customWidth="1"/>
    <col min="12277" max="12277" width="14.7109375" customWidth="1"/>
    <col min="12278" max="12278" width="8.5703125" customWidth="1"/>
    <col min="12279" max="12279" width="10" customWidth="1"/>
    <col min="12280" max="12280" width="1.5703125" customWidth="1"/>
    <col min="12281" max="12281" width="7.7109375" customWidth="1"/>
    <col min="12282" max="12282" width="9.7109375" customWidth="1"/>
    <col min="12284" max="12284" width="7.5703125" customWidth="1"/>
    <col min="12285" max="12285" width="7.7109375" customWidth="1"/>
    <col min="12286" max="12286" width="9.140625" customWidth="1"/>
    <col min="12287" max="12287" width="8.42578125" customWidth="1"/>
    <col min="12532" max="12532" width="5" customWidth="1"/>
    <col min="12533" max="12533" width="14.7109375" customWidth="1"/>
    <col min="12534" max="12534" width="8.5703125" customWidth="1"/>
    <col min="12535" max="12535" width="10" customWidth="1"/>
    <col min="12536" max="12536" width="1.5703125" customWidth="1"/>
    <col min="12537" max="12537" width="7.7109375" customWidth="1"/>
    <col min="12538" max="12538" width="9.7109375" customWidth="1"/>
    <col min="12540" max="12540" width="7.5703125" customWidth="1"/>
    <col min="12541" max="12541" width="7.7109375" customWidth="1"/>
    <col min="12542" max="12542" width="9.140625" customWidth="1"/>
    <col min="12543" max="12543" width="8.42578125" customWidth="1"/>
    <col min="12788" max="12788" width="5" customWidth="1"/>
    <col min="12789" max="12789" width="14.7109375" customWidth="1"/>
    <col min="12790" max="12790" width="8.5703125" customWidth="1"/>
    <col min="12791" max="12791" width="10" customWidth="1"/>
    <col min="12792" max="12792" width="1.5703125" customWidth="1"/>
    <col min="12793" max="12793" width="7.7109375" customWidth="1"/>
    <col min="12794" max="12794" width="9.7109375" customWidth="1"/>
    <col min="12796" max="12796" width="7.5703125" customWidth="1"/>
    <col min="12797" max="12797" width="7.7109375" customWidth="1"/>
    <col min="12798" max="12798" width="9.140625" customWidth="1"/>
    <col min="12799" max="12799" width="8.42578125" customWidth="1"/>
    <col min="13044" max="13044" width="5" customWidth="1"/>
    <col min="13045" max="13045" width="14.7109375" customWidth="1"/>
    <col min="13046" max="13046" width="8.5703125" customWidth="1"/>
    <col min="13047" max="13047" width="10" customWidth="1"/>
    <col min="13048" max="13048" width="1.5703125" customWidth="1"/>
    <col min="13049" max="13049" width="7.7109375" customWidth="1"/>
    <col min="13050" max="13050" width="9.7109375" customWidth="1"/>
    <col min="13052" max="13052" width="7.5703125" customWidth="1"/>
    <col min="13053" max="13053" width="7.7109375" customWidth="1"/>
    <col min="13054" max="13054" width="9.140625" customWidth="1"/>
    <col min="13055" max="13055" width="8.42578125" customWidth="1"/>
    <col min="13300" max="13300" width="5" customWidth="1"/>
    <col min="13301" max="13301" width="14.7109375" customWidth="1"/>
    <col min="13302" max="13302" width="8.5703125" customWidth="1"/>
    <col min="13303" max="13303" width="10" customWidth="1"/>
    <col min="13304" max="13304" width="1.5703125" customWidth="1"/>
    <col min="13305" max="13305" width="7.7109375" customWidth="1"/>
    <col min="13306" max="13306" width="9.7109375" customWidth="1"/>
    <col min="13308" max="13308" width="7.5703125" customWidth="1"/>
    <col min="13309" max="13309" width="7.7109375" customWidth="1"/>
    <col min="13310" max="13310" width="9.140625" customWidth="1"/>
    <col min="13311" max="13311" width="8.42578125" customWidth="1"/>
    <col min="13556" max="13556" width="5" customWidth="1"/>
    <col min="13557" max="13557" width="14.7109375" customWidth="1"/>
    <col min="13558" max="13558" width="8.5703125" customWidth="1"/>
    <col min="13559" max="13559" width="10" customWidth="1"/>
    <col min="13560" max="13560" width="1.5703125" customWidth="1"/>
    <col min="13561" max="13561" width="7.7109375" customWidth="1"/>
    <col min="13562" max="13562" width="9.7109375" customWidth="1"/>
    <col min="13564" max="13564" width="7.5703125" customWidth="1"/>
    <col min="13565" max="13565" width="7.7109375" customWidth="1"/>
    <col min="13566" max="13566" width="9.140625" customWidth="1"/>
    <col min="13567" max="13567" width="8.42578125" customWidth="1"/>
    <col min="13812" max="13812" width="5" customWidth="1"/>
    <col min="13813" max="13813" width="14.7109375" customWidth="1"/>
    <col min="13814" max="13814" width="8.5703125" customWidth="1"/>
    <col min="13815" max="13815" width="10" customWidth="1"/>
    <col min="13816" max="13816" width="1.5703125" customWidth="1"/>
    <col min="13817" max="13817" width="7.7109375" customWidth="1"/>
    <col min="13818" max="13818" width="9.7109375" customWidth="1"/>
    <col min="13820" max="13820" width="7.5703125" customWidth="1"/>
    <col min="13821" max="13821" width="7.7109375" customWidth="1"/>
    <col min="13822" max="13822" width="9.140625" customWidth="1"/>
    <col min="13823" max="13823" width="8.42578125" customWidth="1"/>
    <col min="14068" max="14068" width="5" customWidth="1"/>
    <col min="14069" max="14069" width="14.7109375" customWidth="1"/>
    <col min="14070" max="14070" width="8.5703125" customWidth="1"/>
    <col min="14071" max="14071" width="10" customWidth="1"/>
    <col min="14072" max="14072" width="1.5703125" customWidth="1"/>
    <col min="14073" max="14073" width="7.7109375" customWidth="1"/>
    <col min="14074" max="14074" width="9.7109375" customWidth="1"/>
    <col min="14076" max="14076" width="7.5703125" customWidth="1"/>
    <col min="14077" max="14077" width="7.7109375" customWidth="1"/>
    <col min="14078" max="14078" width="9.140625" customWidth="1"/>
    <col min="14079" max="14079" width="8.42578125" customWidth="1"/>
    <col min="14324" max="14324" width="5" customWidth="1"/>
    <col min="14325" max="14325" width="14.7109375" customWidth="1"/>
    <col min="14326" max="14326" width="8.5703125" customWidth="1"/>
    <col min="14327" max="14327" width="10" customWidth="1"/>
    <col min="14328" max="14328" width="1.5703125" customWidth="1"/>
    <col min="14329" max="14329" width="7.7109375" customWidth="1"/>
    <col min="14330" max="14330" width="9.7109375" customWidth="1"/>
    <col min="14332" max="14332" width="7.5703125" customWidth="1"/>
    <col min="14333" max="14333" width="7.7109375" customWidth="1"/>
    <col min="14334" max="14334" width="9.140625" customWidth="1"/>
    <col min="14335" max="14335" width="8.42578125" customWidth="1"/>
    <col min="14580" max="14580" width="5" customWidth="1"/>
    <col min="14581" max="14581" width="14.7109375" customWidth="1"/>
    <col min="14582" max="14582" width="8.5703125" customWidth="1"/>
    <col min="14583" max="14583" width="10" customWidth="1"/>
    <col min="14584" max="14584" width="1.5703125" customWidth="1"/>
    <col min="14585" max="14585" width="7.7109375" customWidth="1"/>
    <col min="14586" max="14586" width="9.7109375" customWidth="1"/>
    <col min="14588" max="14588" width="7.5703125" customWidth="1"/>
    <col min="14589" max="14589" width="7.7109375" customWidth="1"/>
    <col min="14590" max="14590" width="9.140625" customWidth="1"/>
    <col min="14591" max="14591" width="8.42578125" customWidth="1"/>
    <col min="14836" max="14836" width="5" customWidth="1"/>
    <col min="14837" max="14837" width="14.7109375" customWidth="1"/>
    <col min="14838" max="14838" width="8.5703125" customWidth="1"/>
    <col min="14839" max="14839" width="10" customWidth="1"/>
    <col min="14840" max="14840" width="1.5703125" customWidth="1"/>
    <col min="14841" max="14841" width="7.7109375" customWidth="1"/>
    <col min="14842" max="14842" width="9.7109375" customWidth="1"/>
    <col min="14844" max="14844" width="7.5703125" customWidth="1"/>
    <col min="14845" max="14845" width="7.7109375" customWidth="1"/>
    <col min="14846" max="14846" width="9.140625" customWidth="1"/>
    <col min="14847" max="14847" width="8.42578125" customWidth="1"/>
    <col min="15092" max="15092" width="5" customWidth="1"/>
    <col min="15093" max="15093" width="14.7109375" customWidth="1"/>
    <col min="15094" max="15094" width="8.5703125" customWidth="1"/>
    <col min="15095" max="15095" width="10" customWidth="1"/>
    <col min="15096" max="15096" width="1.5703125" customWidth="1"/>
    <col min="15097" max="15097" width="7.7109375" customWidth="1"/>
    <col min="15098" max="15098" width="9.7109375" customWidth="1"/>
    <col min="15100" max="15100" width="7.5703125" customWidth="1"/>
    <col min="15101" max="15101" width="7.7109375" customWidth="1"/>
    <col min="15102" max="15102" width="9.140625" customWidth="1"/>
    <col min="15103" max="15103" width="8.42578125" customWidth="1"/>
    <col min="15348" max="15348" width="5" customWidth="1"/>
    <col min="15349" max="15349" width="14.7109375" customWidth="1"/>
    <col min="15350" max="15350" width="8.5703125" customWidth="1"/>
    <col min="15351" max="15351" width="10" customWidth="1"/>
    <col min="15352" max="15352" width="1.5703125" customWidth="1"/>
    <col min="15353" max="15353" width="7.7109375" customWidth="1"/>
    <col min="15354" max="15354" width="9.7109375" customWidth="1"/>
    <col min="15356" max="15356" width="7.5703125" customWidth="1"/>
    <col min="15357" max="15357" width="7.7109375" customWidth="1"/>
    <col min="15358" max="15358" width="9.140625" customWidth="1"/>
    <col min="15359" max="15359" width="8.42578125" customWidth="1"/>
    <col min="15604" max="15604" width="5" customWidth="1"/>
    <col min="15605" max="15605" width="14.7109375" customWidth="1"/>
    <col min="15606" max="15606" width="8.5703125" customWidth="1"/>
    <col min="15607" max="15607" width="10" customWidth="1"/>
    <col min="15608" max="15608" width="1.5703125" customWidth="1"/>
    <col min="15609" max="15609" width="7.7109375" customWidth="1"/>
    <col min="15610" max="15610" width="9.7109375" customWidth="1"/>
    <col min="15612" max="15612" width="7.5703125" customWidth="1"/>
    <col min="15613" max="15613" width="7.7109375" customWidth="1"/>
    <col min="15614" max="15614" width="9.140625" customWidth="1"/>
    <col min="15615" max="15615" width="8.42578125" customWidth="1"/>
    <col min="15860" max="15860" width="5" customWidth="1"/>
    <col min="15861" max="15861" width="14.7109375" customWidth="1"/>
    <col min="15862" max="15862" width="8.5703125" customWidth="1"/>
    <col min="15863" max="15863" width="10" customWidth="1"/>
    <col min="15864" max="15864" width="1.5703125" customWidth="1"/>
    <col min="15865" max="15865" width="7.7109375" customWidth="1"/>
    <col min="15866" max="15866" width="9.7109375" customWidth="1"/>
    <col min="15868" max="15868" width="7.5703125" customWidth="1"/>
    <col min="15869" max="15869" width="7.7109375" customWidth="1"/>
    <col min="15870" max="15870" width="9.140625" customWidth="1"/>
    <col min="15871" max="15871" width="8.42578125" customWidth="1"/>
    <col min="16116" max="16116" width="5" customWidth="1"/>
    <col min="16117" max="16117" width="14.7109375" customWidth="1"/>
    <col min="16118" max="16118" width="8.5703125" customWidth="1"/>
    <col min="16119" max="16119" width="10" customWidth="1"/>
    <col min="16120" max="16120" width="1.5703125" customWidth="1"/>
    <col min="16121" max="16121" width="7.7109375" customWidth="1"/>
    <col min="16122" max="16122" width="9.7109375" customWidth="1"/>
    <col min="16124" max="16124" width="7.5703125" customWidth="1"/>
    <col min="16125" max="16125" width="7.7109375" customWidth="1"/>
    <col min="16126" max="16126" width="9.140625" customWidth="1"/>
    <col min="16127" max="16127" width="8.42578125" customWidth="1"/>
  </cols>
  <sheetData>
    <row r="1" spans="1:35" s="2" customFormat="1">
      <c r="C1" s="13" t="s">
        <v>43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18"/>
      <c r="AE1" s="18"/>
      <c r="AF1" s="6"/>
      <c r="AG1" s="6"/>
      <c r="AH1" s="6"/>
      <c r="AI1" s="6"/>
    </row>
    <row r="2" spans="1:35" s="2" customFormat="1">
      <c r="C2" s="13" t="s">
        <v>7</v>
      </c>
      <c r="D2" s="13" t="s">
        <v>10</v>
      </c>
      <c r="E2" s="10" t="s">
        <v>3</v>
      </c>
      <c r="G2" s="9"/>
      <c r="H2" s="9"/>
      <c r="I2" s="9"/>
      <c r="J2" s="6"/>
      <c r="K2" s="9"/>
      <c r="L2" s="9"/>
      <c r="M2" s="9"/>
      <c r="N2" s="9"/>
      <c r="O2" s="9"/>
      <c r="P2" s="9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19"/>
      <c r="AE2" s="19"/>
      <c r="AF2" s="10"/>
      <c r="AG2" s="10"/>
      <c r="AH2" s="10"/>
      <c r="AI2" s="10"/>
    </row>
    <row r="3" spans="1:35" s="2" customFormat="1" ht="48" customHeight="1">
      <c r="B3" s="8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8"/>
      <c r="AE3" s="18"/>
      <c r="AF3" s="21"/>
      <c r="AG3" s="11"/>
      <c r="AH3" s="11"/>
      <c r="AI3" s="11"/>
    </row>
    <row r="4" spans="1:35" s="2" customFormat="1" ht="37.5" customHeight="1">
      <c r="A4" s="206" t="s">
        <v>81</v>
      </c>
      <c r="B4" s="207"/>
      <c r="C4" s="11" t="s">
        <v>46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8"/>
      <c r="AE4" s="18"/>
      <c r="AF4" s="21"/>
      <c r="AG4" s="11"/>
      <c r="AH4" s="11"/>
      <c r="AI4" s="11"/>
    </row>
    <row r="5" spans="1:35" s="12" customFormat="1">
      <c r="A5" s="2"/>
      <c r="B5" s="38" t="s">
        <v>36</v>
      </c>
      <c r="C5" s="34" t="s">
        <v>38</v>
      </c>
      <c r="D5" s="34" t="s">
        <v>39</v>
      </c>
      <c r="E5" s="34"/>
      <c r="F5" s="34" t="s">
        <v>41</v>
      </c>
      <c r="G5" s="9"/>
      <c r="H5" s="9"/>
      <c r="I5" s="24"/>
      <c r="J5" s="9"/>
      <c r="K5" s="9"/>
      <c r="L5" s="9"/>
    </row>
    <row r="6" spans="1:35" s="12" customFormat="1">
      <c r="A6" s="2"/>
      <c r="C6" s="9" t="s">
        <v>37</v>
      </c>
      <c r="D6" s="9" t="s">
        <v>40</v>
      </c>
      <c r="E6" s="9"/>
      <c r="F6" s="9" t="s">
        <v>42</v>
      </c>
      <c r="G6" s="9"/>
      <c r="H6" s="9"/>
      <c r="I6" s="24"/>
      <c r="J6" s="9"/>
      <c r="K6" s="9"/>
      <c r="L6" s="9"/>
    </row>
    <row r="7" spans="1:35" s="2" customFormat="1">
      <c r="A7" s="12"/>
      <c r="B7" s="35"/>
      <c r="C7" s="39" t="s">
        <v>31</v>
      </c>
      <c r="D7" s="39" t="s">
        <v>31</v>
      </c>
      <c r="E7" s="39"/>
      <c r="F7" s="39" t="s">
        <v>31</v>
      </c>
      <c r="G7" s="18"/>
      <c r="H7" s="18"/>
      <c r="I7" s="14"/>
      <c r="J7" s="14"/>
      <c r="K7" s="14"/>
      <c r="L7" s="14"/>
    </row>
    <row r="8" spans="1:35" s="2" customFormat="1">
      <c r="A8" s="12"/>
      <c r="B8" s="157"/>
      <c r="C8" s="15"/>
      <c r="D8" s="15"/>
      <c r="E8" s="15"/>
      <c r="F8" s="15"/>
      <c r="G8" s="20"/>
      <c r="H8" s="20"/>
      <c r="I8" s="16"/>
      <c r="J8" s="15"/>
      <c r="K8" s="15"/>
      <c r="L8" s="15"/>
    </row>
    <row r="9" spans="1:35" s="2" customFormat="1">
      <c r="A9" s="12"/>
      <c r="B9" s="28" t="s">
        <v>47</v>
      </c>
      <c r="C9" s="15">
        <v>176920</v>
      </c>
      <c r="D9" s="15">
        <v>108070</v>
      </c>
      <c r="E9" s="15"/>
      <c r="F9" s="15" t="s">
        <v>46</v>
      </c>
      <c r="G9" s="20"/>
      <c r="H9" s="20"/>
      <c r="I9" s="16"/>
      <c r="J9" s="15"/>
      <c r="K9" s="15"/>
      <c r="L9" s="1"/>
    </row>
    <row r="10" spans="1:35" s="2" customFormat="1">
      <c r="A10" s="12"/>
      <c r="B10" s="28" t="str">
        <f ca="1">IF(RIGHT(OFFSET(B10,-1,0),1)="4",LEFT(OFFSET(B10,-1,0),4)+1&amp;" Q1",LEFT(OFFSET(B10,-1,0),6)&amp;RIGHT(OFFSET(B10,-1,0),1)+1)</f>
        <v>2005 Q3</v>
      </c>
      <c r="C10" s="15">
        <v>191310</v>
      </c>
      <c r="D10" s="15">
        <v>118330</v>
      </c>
      <c r="E10" s="15"/>
      <c r="F10" s="15" t="s">
        <v>46</v>
      </c>
      <c r="G10" s="20"/>
      <c r="H10" s="20"/>
      <c r="I10" s="16"/>
      <c r="J10" s="15"/>
      <c r="K10" s="15"/>
      <c r="L10" s="15"/>
    </row>
    <row r="11" spans="1:35" s="2" customFormat="1">
      <c r="A11" s="12"/>
      <c r="B11" s="28" t="str">
        <f t="shared" ref="B11:B78" ca="1" si="0">IF(RIGHT(OFFSET(B11,-1,0),1)="4",LEFT(OFFSET(B11,-1,0),4)+1&amp;" Q1",LEFT(OFFSET(B11,-1,0),6)&amp;RIGHT(OFFSET(B11,-1,0),1)+1)</f>
        <v>2005 Q4</v>
      </c>
      <c r="C11" s="15">
        <v>179930</v>
      </c>
      <c r="D11" s="15">
        <v>117260</v>
      </c>
      <c r="E11" s="15"/>
      <c r="F11" s="15" t="s">
        <v>46</v>
      </c>
      <c r="G11" s="20"/>
      <c r="H11" s="20"/>
      <c r="I11" s="16"/>
      <c r="J11" s="15"/>
      <c r="K11" s="15"/>
      <c r="L11" s="15"/>
    </row>
    <row r="12" spans="1:35" s="2" customFormat="1">
      <c r="A12" s="12"/>
      <c r="B12" s="28" t="str">
        <f t="shared" ca="1" si="0"/>
        <v>2006 Q1</v>
      </c>
      <c r="C12" s="15">
        <v>150800</v>
      </c>
      <c r="D12" s="15">
        <v>115490</v>
      </c>
      <c r="E12" s="15"/>
      <c r="F12" s="15" t="s">
        <v>46</v>
      </c>
      <c r="G12" s="20"/>
      <c r="H12" s="20"/>
      <c r="I12" s="16"/>
      <c r="J12" s="15"/>
      <c r="K12" s="15"/>
      <c r="L12" s="15"/>
    </row>
    <row r="13" spans="1:35" s="2" customFormat="1">
      <c r="A13" s="12"/>
      <c r="B13" s="28" t="str">
        <f t="shared" ca="1" si="0"/>
        <v>2006 Q2</v>
      </c>
      <c r="C13" s="15">
        <v>155070</v>
      </c>
      <c r="D13" s="15">
        <v>132280</v>
      </c>
      <c r="E13" s="15"/>
      <c r="F13" s="15" t="s">
        <v>46</v>
      </c>
      <c r="G13" s="20"/>
      <c r="H13" s="20"/>
      <c r="I13" s="16"/>
      <c r="J13" s="15"/>
      <c r="K13" s="15"/>
      <c r="L13" s="15"/>
    </row>
    <row r="14" spans="1:35" s="2" customFormat="1">
      <c r="A14" s="12"/>
      <c r="B14" s="28" t="str">
        <f t="shared" ca="1" si="0"/>
        <v>2006 Q3</v>
      </c>
      <c r="C14" s="15">
        <v>155980</v>
      </c>
      <c r="D14" s="15">
        <v>134070</v>
      </c>
      <c r="E14" s="15"/>
      <c r="F14" s="15" t="s">
        <v>46</v>
      </c>
      <c r="G14" s="20"/>
      <c r="H14" s="20"/>
      <c r="I14" s="16"/>
      <c r="J14" s="15"/>
      <c r="K14" s="15"/>
      <c r="L14" s="15"/>
    </row>
    <row r="15" spans="1:35" s="2" customFormat="1">
      <c r="A15" s="12"/>
      <c r="B15" s="28" t="str">
        <f t="shared" ca="1" si="0"/>
        <v>2006 Q4</v>
      </c>
      <c r="C15" s="15">
        <v>159860</v>
      </c>
      <c r="D15" s="15">
        <v>131460</v>
      </c>
      <c r="E15" s="15"/>
      <c r="F15" s="15" t="s">
        <v>46</v>
      </c>
      <c r="G15" s="20"/>
      <c r="H15" s="20"/>
      <c r="I15" s="16"/>
      <c r="J15" s="15"/>
      <c r="K15" s="15"/>
      <c r="L15" s="15"/>
    </row>
    <row r="16" spans="1:35" s="2" customFormat="1">
      <c r="A16" s="12"/>
      <c r="B16" s="28" t="str">
        <f t="shared" ca="1" si="0"/>
        <v>2007 Q1</v>
      </c>
      <c r="C16" s="15">
        <v>160210</v>
      </c>
      <c r="D16" s="15">
        <v>101840</v>
      </c>
      <c r="E16" s="15"/>
      <c r="F16" s="15" t="s">
        <v>46</v>
      </c>
      <c r="G16" s="20"/>
      <c r="H16" s="20"/>
      <c r="I16" s="16"/>
      <c r="J16" s="15"/>
      <c r="K16" s="15"/>
      <c r="L16" s="15"/>
    </row>
    <row r="17" spans="1:12" s="2" customFormat="1">
      <c r="A17" s="12"/>
      <c r="B17" s="28" t="str">
        <f t="shared" ca="1" si="0"/>
        <v>2007 Q2</v>
      </c>
      <c r="C17" s="15">
        <v>162350</v>
      </c>
      <c r="D17" s="15">
        <v>107050</v>
      </c>
      <c r="E17" s="15"/>
      <c r="F17" s="15" t="s">
        <v>46</v>
      </c>
      <c r="G17" s="20"/>
      <c r="H17" s="20"/>
      <c r="I17" s="16"/>
      <c r="J17" s="15"/>
      <c r="K17" s="15"/>
      <c r="L17" s="15"/>
    </row>
    <row r="18" spans="1:12" s="2" customFormat="1">
      <c r="A18" s="12"/>
      <c r="B18" s="28" t="str">
        <f t="shared" ca="1" si="0"/>
        <v>2007 Q3</v>
      </c>
      <c r="C18" s="15">
        <v>159850</v>
      </c>
      <c r="D18" s="15">
        <v>118280</v>
      </c>
      <c r="E18" s="15"/>
      <c r="F18" s="15" t="s">
        <v>46</v>
      </c>
      <c r="G18" s="20"/>
      <c r="H18" s="20"/>
      <c r="I18" s="16"/>
      <c r="J18" s="15"/>
      <c r="K18" s="15"/>
      <c r="L18" s="15"/>
    </row>
    <row r="19" spans="1:12" s="2" customFormat="1">
      <c r="A19" s="12"/>
      <c r="B19" s="28" t="str">
        <f t="shared" ca="1" si="0"/>
        <v>2007 Q4</v>
      </c>
      <c r="C19" s="15">
        <v>148060</v>
      </c>
      <c r="D19" s="15">
        <v>87420</v>
      </c>
      <c r="E19" s="15"/>
      <c r="F19" s="15" t="s">
        <v>46</v>
      </c>
      <c r="G19" s="20"/>
      <c r="H19" s="20"/>
      <c r="I19" s="16"/>
      <c r="J19" s="15"/>
      <c r="K19" s="15"/>
      <c r="L19" s="15"/>
    </row>
    <row r="20" spans="1:12" s="2" customFormat="1">
      <c r="A20" s="12"/>
      <c r="B20" s="28" t="str">
        <f t="shared" ca="1" si="0"/>
        <v>2008 Q1</v>
      </c>
      <c r="C20" s="15">
        <v>146330</v>
      </c>
      <c r="D20" s="15">
        <v>93140</v>
      </c>
      <c r="E20" s="15"/>
      <c r="F20" s="15" t="s">
        <v>46</v>
      </c>
      <c r="G20" s="20"/>
      <c r="H20" s="20"/>
      <c r="I20" s="16"/>
      <c r="J20" s="15"/>
      <c r="K20" s="15"/>
      <c r="L20" s="15"/>
    </row>
    <row r="21" spans="1:12" s="2" customFormat="1">
      <c r="A21" s="12"/>
      <c r="B21" s="28" t="str">
        <f t="shared" ca="1" si="0"/>
        <v>2008 Q2</v>
      </c>
      <c r="C21" s="15">
        <v>142940</v>
      </c>
      <c r="D21" s="15">
        <v>94960</v>
      </c>
      <c r="E21" s="15"/>
      <c r="F21" s="15" t="s">
        <v>46</v>
      </c>
      <c r="G21" s="20"/>
      <c r="H21" s="20"/>
      <c r="I21" s="16"/>
      <c r="J21" s="15"/>
      <c r="K21" s="15"/>
      <c r="L21" s="15"/>
    </row>
    <row r="22" spans="1:12" s="2" customFormat="1">
      <c r="A22" s="12"/>
      <c r="B22" s="28" t="str">
        <f t="shared" ca="1" si="0"/>
        <v>2008 Q3</v>
      </c>
      <c r="C22" s="15">
        <v>136120</v>
      </c>
      <c r="D22" s="15">
        <v>83920</v>
      </c>
      <c r="E22" s="15"/>
      <c r="F22" s="15" t="s">
        <v>46</v>
      </c>
      <c r="G22" s="20"/>
      <c r="H22" s="20"/>
      <c r="I22" s="16"/>
      <c r="J22" s="15"/>
      <c r="K22" s="15"/>
      <c r="L22" s="15"/>
    </row>
    <row r="23" spans="1:12" s="2" customFormat="1">
      <c r="A23" s="12"/>
      <c r="B23" s="28" t="str">
        <f t="shared" ca="1" si="0"/>
        <v>2008 Q4</v>
      </c>
      <c r="C23" s="15">
        <v>91040</v>
      </c>
      <c r="D23" s="15">
        <v>67480</v>
      </c>
      <c r="E23" s="15"/>
      <c r="F23" s="15" t="s">
        <v>46</v>
      </c>
      <c r="G23" s="20"/>
      <c r="H23" s="20"/>
      <c r="I23" s="16"/>
      <c r="J23" s="15"/>
      <c r="K23" s="15"/>
      <c r="L23" s="15"/>
    </row>
    <row r="24" spans="1:12" s="2" customFormat="1">
      <c r="A24" s="12"/>
      <c r="B24" s="28" t="str">
        <f t="shared" ca="1" si="0"/>
        <v>2009 Q1</v>
      </c>
      <c r="C24" s="15">
        <v>62180</v>
      </c>
      <c r="D24" s="15">
        <v>56080</v>
      </c>
      <c r="E24" s="15"/>
      <c r="F24" s="15" t="s">
        <v>46</v>
      </c>
      <c r="G24" s="20"/>
      <c r="H24" s="20"/>
      <c r="I24" s="16"/>
      <c r="J24" s="15"/>
      <c r="K24" s="15"/>
      <c r="L24" s="15"/>
    </row>
    <row r="25" spans="1:12" s="2" customFormat="1">
      <c r="A25" s="12"/>
      <c r="B25" s="28" t="str">
        <f t="shared" ca="1" si="0"/>
        <v>2009 Q2</v>
      </c>
      <c r="C25" s="15">
        <v>51540</v>
      </c>
      <c r="D25" s="15">
        <v>43130</v>
      </c>
      <c r="E25" s="15"/>
      <c r="F25" s="15" t="s">
        <v>46</v>
      </c>
      <c r="G25" s="20"/>
      <c r="H25" s="20"/>
      <c r="I25" s="16"/>
      <c r="J25" s="15"/>
      <c r="K25" s="15"/>
      <c r="L25" s="15"/>
    </row>
    <row r="26" spans="1:12" s="2" customFormat="1">
      <c r="A26" s="12"/>
      <c r="B26" s="28" t="str">
        <f t="shared" ca="1" si="0"/>
        <v>2009 Q3</v>
      </c>
      <c r="C26" s="15">
        <v>53310</v>
      </c>
      <c r="D26" s="15">
        <v>47400</v>
      </c>
      <c r="E26" s="15"/>
      <c r="F26" s="15" t="s">
        <v>46</v>
      </c>
      <c r="G26" s="20"/>
      <c r="H26" s="20"/>
      <c r="I26" s="16"/>
      <c r="J26" s="15"/>
      <c r="K26" s="15"/>
      <c r="L26" s="15"/>
    </row>
    <row r="27" spans="1:12" s="2" customFormat="1">
      <c r="A27" s="12"/>
      <c r="B27" s="28" t="str">
        <f t="shared" ca="1" si="0"/>
        <v>2009 Q4</v>
      </c>
      <c r="C27" s="15">
        <v>48540</v>
      </c>
      <c r="D27" s="15">
        <v>38560</v>
      </c>
      <c r="E27" s="15"/>
      <c r="F27" s="15" t="s">
        <v>46</v>
      </c>
      <c r="G27" s="20"/>
      <c r="H27" s="20"/>
      <c r="I27" s="16"/>
      <c r="J27" s="15"/>
      <c r="K27" s="15"/>
      <c r="L27" s="15"/>
    </row>
    <row r="28" spans="1:12" s="2" customFormat="1">
      <c r="A28" s="12"/>
      <c r="B28" s="28" t="str">
        <f t="shared" ca="1" si="0"/>
        <v>2010 Q1</v>
      </c>
      <c r="C28" s="15">
        <v>44580</v>
      </c>
      <c r="D28" s="15">
        <v>28170</v>
      </c>
      <c r="E28" s="15"/>
      <c r="F28" s="15" t="s">
        <v>46</v>
      </c>
      <c r="G28" s="20"/>
      <c r="H28" s="20"/>
      <c r="I28" s="16"/>
      <c r="J28" s="15"/>
      <c r="K28" s="15"/>
      <c r="L28" s="15"/>
    </row>
    <row r="29" spans="1:12" s="2" customFormat="1" ht="10.5" customHeight="1">
      <c r="A29" s="12"/>
      <c r="B29" s="28" t="str">
        <f t="shared" ca="1" si="0"/>
        <v>2010 Q2</v>
      </c>
      <c r="C29" s="15">
        <v>45360</v>
      </c>
      <c r="D29" s="15">
        <v>30420</v>
      </c>
      <c r="E29" s="15"/>
      <c r="F29" s="15" t="s">
        <v>46</v>
      </c>
      <c r="G29" s="20"/>
      <c r="H29" s="20"/>
      <c r="I29" s="16"/>
      <c r="J29" s="15"/>
      <c r="K29" s="15"/>
      <c r="L29" s="15"/>
    </row>
    <row r="30" spans="1:12" s="2" customFormat="1">
      <c r="A30" s="12"/>
      <c r="B30" s="28" t="str">
        <f t="shared" ca="1" si="0"/>
        <v>2010 Q3</v>
      </c>
      <c r="C30" s="15">
        <v>45710</v>
      </c>
      <c r="D30" s="15">
        <v>32240</v>
      </c>
      <c r="E30" s="15"/>
      <c r="F30" s="15" t="s">
        <v>46</v>
      </c>
      <c r="G30" s="20"/>
      <c r="H30" s="20"/>
      <c r="I30" s="16"/>
      <c r="J30" s="15"/>
      <c r="K30" s="15"/>
      <c r="L30" s="15"/>
    </row>
    <row r="31" spans="1:12" s="2" customFormat="1">
      <c r="A31" s="12"/>
      <c r="B31" s="28" t="str">
        <f t="shared" ca="1" si="0"/>
        <v>2010 Q4</v>
      </c>
      <c r="C31" s="15">
        <v>46570</v>
      </c>
      <c r="D31" s="15">
        <v>32680</v>
      </c>
      <c r="E31" s="15"/>
      <c r="F31" s="15" t="s">
        <v>46</v>
      </c>
      <c r="G31" s="20"/>
      <c r="H31" s="20"/>
      <c r="I31" s="16"/>
      <c r="J31" s="15"/>
      <c r="K31" s="15"/>
      <c r="L31" s="15"/>
    </row>
    <row r="32" spans="1:12" s="2" customFormat="1">
      <c r="A32" s="12"/>
      <c r="B32" s="28" t="str">
        <f t="shared" ca="1" si="0"/>
        <v>2011 Q1</v>
      </c>
      <c r="C32" s="15">
        <v>50860</v>
      </c>
      <c r="D32" s="15">
        <v>39650</v>
      </c>
      <c r="E32" s="15"/>
      <c r="F32" s="15" t="s">
        <v>46</v>
      </c>
      <c r="G32" s="20"/>
      <c r="H32" s="20"/>
      <c r="I32" s="16"/>
      <c r="J32" s="15"/>
      <c r="K32" s="15"/>
      <c r="L32" s="15"/>
    </row>
    <row r="33" spans="1:12" s="2" customFormat="1">
      <c r="A33" s="12"/>
      <c r="B33" s="28" t="str">
        <f t="shared" ca="1" si="0"/>
        <v>2011 Q2</v>
      </c>
      <c r="C33" s="15">
        <v>47350</v>
      </c>
      <c r="D33" s="15">
        <v>38230</v>
      </c>
      <c r="E33" s="15"/>
      <c r="F33" s="15" t="s">
        <v>46</v>
      </c>
      <c r="G33" s="20"/>
      <c r="H33" s="20"/>
      <c r="I33" s="16"/>
      <c r="J33" s="15"/>
      <c r="K33" s="15"/>
      <c r="L33" s="15"/>
    </row>
    <row r="34" spans="1:12" s="2" customFormat="1">
      <c r="A34" s="12"/>
      <c r="B34" s="28" t="str">
        <f t="shared" ca="1" si="0"/>
        <v>2011 Q3</v>
      </c>
      <c r="C34" s="15">
        <v>55130</v>
      </c>
      <c r="D34" s="15">
        <v>41590</v>
      </c>
      <c r="E34" s="15"/>
      <c r="F34" s="15" t="s">
        <v>46</v>
      </c>
      <c r="G34" s="20"/>
      <c r="H34" s="20"/>
      <c r="I34" s="16"/>
      <c r="J34" s="15"/>
      <c r="K34" s="15"/>
      <c r="L34" s="15"/>
    </row>
    <row r="35" spans="1:12" s="2" customFormat="1">
      <c r="A35" s="12"/>
      <c r="B35" s="28" t="str">
        <f t="shared" ca="1" si="0"/>
        <v>2011 Q4</v>
      </c>
      <c r="C35" s="15">
        <v>48170</v>
      </c>
      <c r="D35" s="15">
        <v>40990</v>
      </c>
      <c r="E35" s="15"/>
      <c r="F35" s="15" t="s">
        <v>46</v>
      </c>
      <c r="G35" s="20"/>
      <c r="H35" s="20"/>
      <c r="I35" s="16"/>
      <c r="J35" s="15"/>
      <c r="K35" s="15"/>
      <c r="L35" s="15"/>
    </row>
    <row r="36" spans="1:12" s="2" customFormat="1">
      <c r="A36" s="12"/>
      <c r="B36" s="28" t="str">
        <f t="shared" ca="1" si="0"/>
        <v>2012 Q1</v>
      </c>
      <c r="C36" s="15">
        <v>43350</v>
      </c>
      <c r="D36" s="15">
        <v>39840</v>
      </c>
      <c r="E36" s="15"/>
      <c r="F36" s="15" t="s">
        <v>46</v>
      </c>
      <c r="G36" s="20"/>
      <c r="H36" s="20"/>
      <c r="I36" s="16"/>
      <c r="J36" s="15"/>
      <c r="K36" s="15"/>
      <c r="L36" s="15"/>
    </row>
    <row r="37" spans="1:12" s="2" customFormat="1">
      <c r="A37" s="12"/>
      <c r="B37" s="28" t="str">
        <f t="shared" ca="1" si="0"/>
        <v>2012 Q2</v>
      </c>
      <c r="C37" s="15">
        <v>43170</v>
      </c>
      <c r="D37" s="15">
        <v>35440</v>
      </c>
      <c r="E37" s="15"/>
      <c r="F37" s="15" t="s">
        <v>46</v>
      </c>
      <c r="G37" s="20"/>
      <c r="H37" s="20"/>
      <c r="I37" s="16"/>
      <c r="J37" s="15"/>
      <c r="K37" s="15"/>
      <c r="L37" s="15"/>
    </row>
    <row r="38" spans="1:12" s="2" customFormat="1">
      <c r="A38" s="12"/>
      <c r="B38" s="28" t="str">
        <f t="shared" ca="1" si="0"/>
        <v>2012 Q3</v>
      </c>
      <c r="C38" s="15">
        <v>39530</v>
      </c>
      <c r="D38" s="15">
        <v>30430</v>
      </c>
      <c r="E38" s="15"/>
      <c r="F38" s="15" t="s">
        <v>46</v>
      </c>
      <c r="G38" s="20"/>
      <c r="H38" s="20"/>
      <c r="I38" s="16"/>
      <c r="J38" s="15"/>
      <c r="K38" s="15"/>
      <c r="L38" s="15"/>
    </row>
    <row r="39" spans="1:12" s="2" customFormat="1">
      <c r="A39" s="12"/>
      <c r="B39" s="28" t="str">
        <f t="shared" ca="1" si="0"/>
        <v>2012 Q4</v>
      </c>
      <c r="C39" s="15">
        <v>40240</v>
      </c>
      <c r="D39" s="15">
        <v>34450</v>
      </c>
      <c r="E39" s="15"/>
      <c r="F39" s="15" t="s">
        <v>46</v>
      </c>
      <c r="G39" s="20"/>
      <c r="H39" s="20"/>
      <c r="I39" s="16"/>
      <c r="J39" s="15"/>
      <c r="K39" s="15"/>
      <c r="L39" s="15"/>
    </row>
    <row r="40" spans="1:12" s="2" customFormat="1">
      <c r="A40" s="12"/>
      <c r="B40" s="28" t="str">
        <f t="shared" ca="1" si="0"/>
        <v>2013 Q1</v>
      </c>
      <c r="C40" s="15">
        <v>31710</v>
      </c>
      <c r="D40" s="15">
        <v>32830</v>
      </c>
      <c r="E40" s="15"/>
      <c r="F40" s="15" t="s">
        <v>46</v>
      </c>
      <c r="G40" s="20"/>
      <c r="H40" s="20"/>
      <c r="I40" s="16"/>
      <c r="J40" s="15"/>
      <c r="K40" s="15"/>
      <c r="L40" s="15"/>
    </row>
    <row r="41" spans="1:12" s="2" customFormat="1">
      <c r="A41" s="12"/>
      <c r="B41" s="28" t="str">
        <f t="shared" ca="1" si="0"/>
        <v>2013 Q2</v>
      </c>
      <c r="C41" s="15">
        <v>36190</v>
      </c>
      <c r="D41" s="15">
        <v>41860</v>
      </c>
      <c r="E41" s="15"/>
      <c r="F41" s="15" t="s">
        <v>46</v>
      </c>
      <c r="G41" s="20"/>
      <c r="H41" s="20"/>
      <c r="I41" s="16"/>
      <c r="J41" s="15"/>
      <c r="K41" s="15"/>
      <c r="L41" s="15"/>
    </row>
    <row r="42" spans="1:12" s="2" customFormat="1">
      <c r="A42" s="12"/>
      <c r="B42" s="28" t="str">
        <f t="shared" ca="1" si="0"/>
        <v>2013 Q3</v>
      </c>
      <c r="C42" s="15">
        <v>38830</v>
      </c>
      <c r="D42" s="15">
        <v>46970</v>
      </c>
      <c r="E42" s="15"/>
      <c r="F42" s="15" t="s">
        <v>46</v>
      </c>
      <c r="G42" s="20"/>
      <c r="H42" s="20"/>
      <c r="I42" s="16"/>
      <c r="J42" s="15"/>
      <c r="K42" s="15"/>
      <c r="L42" s="15"/>
    </row>
    <row r="43" spans="1:12" s="2" customFormat="1">
      <c r="A43" s="12"/>
      <c r="B43" s="28" t="str">
        <f t="shared" ca="1" si="0"/>
        <v>2013 Q4</v>
      </c>
      <c r="C43" s="15">
        <v>39820</v>
      </c>
      <c r="D43" s="15">
        <v>41180</v>
      </c>
      <c r="E43" s="15"/>
      <c r="F43" s="15" t="s">
        <v>46</v>
      </c>
      <c r="G43" s="20"/>
      <c r="H43" s="20"/>
      <c r="I43" s="16"/>
      <c r="J43" s="15"/>
      <c r="K43" s="15"/>
      <c r="L43" s="15"/>
    </row>
    <row r="44" spans="1:12" s="2" customFormat="1">
      <c r="A44" s="12"/>
      <c r="B44" s="28" t="str">
        <f t="shared" ca="1" si="0"/>
        <v>2014 Q1</v>
      </c>
      <c r="C44" s="15">
        <v>36570</v>
      </c>
      <c r="D44" s="15">
        <v>38500</v>
      </c>
      <c r="E44" s="15"/>
      <c r="F44" s="15" t="s">
        <v>46</v>
      </c>
      <c r="G44" s="20"/>
      <c r="H44" s="20"/>
      <c r="I44" s="16"/>
      <c r="J44" s="15"/>
      <c r="K44" s="15"/>
      <c r="L44" s="15"/>
    </row>
    <row r="45" spans="1:12" s="2" customFormat="1">
      <c r="A45" s="12"/>
      <c r="B45" s="28" t="str">
        <f t="shared" ca="1" si="0"/>
        <v>2014 Q2</v>
      </c>
      <c r="C45" s="15">
        <v>35490</v>
      </c>
      <c r="D45" s="15">
        <v>36140</v>
      </c>
      <c r="E45" s="15"/>
      <c r="F45" s="15" t="s">
        <v>46</v>
      </c>
      <c r="G45" s="20"/>
      <c r="H45" s="20"/>
      <c r="I45" s="16"/>
      <c r="J45" s="15"/>
      <c r="K45" s="15"/>
      <c r="L45" s="15"/>
    </row>
    <row r="46" spans="1:12" s="2" customFormat="1">
      <c r="A46" s="12"/>
      <c r="B46" s="28" t="str">
        <f t="shared" ca="1" si="0"/>
        <v>2014 Q3</v>
      </c>
      <c r="C46" s="15">
        <v>36370</v>
      </c>
      <c r="D46" s="15">
        <v>35150</v>
      </c>
      <c r="E46" s="15"/>
      <c r="F46" s="15" t="s">
        <v>46</v>
      </c>
      <c r="G46" s="20"/>
      <c r="H46" s="20"/>
      <c r="I46" s="16"/>
      <c r="J46" s="15"/>
      <c r="K46" s="15"/>
      <c r="L46" s="15"/>
    </row>
    <row r="47" spans="1:12" s="2" customFormat="1">
      <c r="A47" s="12"/>
      <c r="B47" s="28" t="str">
        <f t="shared" ca="1" si="0"/>
        <v>2014 Q4</v>
      </c>
      <c r="C47" s="15">
        <v>41550</v>
      </c>
      <c r="D47" s="15">
        <v>38840</v>
      </c>
      <c r="E47" s="15"/>
      <c r="F47" s="15" t="s">
        <v>46</v>
      </c>
      <c r="G47" s="20"/>
      <c r="H47" s="20"/>
      <c r="I47" s="16"/>
      <c r="J47" s="15"/>
      <c r="K47" s="15"/>
      <c r="L47" s="15"/>
    </row>
    <row r="48" spans="1:12" s="2" customFormat="1">
      <c r="A48" s="12"/>
      <c r="B48" s="28" t="str">
        <f t="shared" ca="1" si="0"/>
        <v>2015 Q1</v>
      </c>
      <c r="C48" s="15">
        <v>36070</v>
      </c>
      <c r="D48" s="15">
        <v>37000</v>
      </c>
      <c r="E48" s="15"/>
      <c r="F48" s="15" t="s">
        <v>46</v>
      </c>
      <c r="G48" s="20"/>
      <c r="H48" s="20"/>
      <c r="I48" s="16"/>
      <c r="J48" s="15"/>
      <c r="K48" s="15"/>
      <c r="L48" s="15"/>
    </row>
    <row r="49" spans="1:12" s="2" customFormat="1">
      <c r="A49" s="12"/>
      <c r="B49" s="28" t="str">
        <f t="shared" ca="1" si="0"/>
        <v>2015 Q2</v>
      </c>
      <c r="C49" s="15">
        <v>40450</v>
      </c>
      <c r="D49" s="15">
        <v>39810</v>
      </c>
      <c r="E49" s="15"/>
      <c r="F49" s="15" t="s">
        <v>46</v>
      </c>
      <c r="G49" s="20"/>
      <c r="H49" s="20"/>
      <c r="I49" s="16"/>
      <c r="J49" s="15"/>
      <c r="K49" s="15"/>
      <c r="L49" s="15"/>
    </row>
    <row r="50" spans="1:12" s="2" customFormat="1">
      <c r="A50" s="12"/>
      <c r="B50" s="28" t="str">
        <f t="shared" ca="1" si="0"/>
        <v>2015 Q3</v>
      </c>
      <c r="C50" s="15">
        <v>41820</v>
      </c>
      <c r="D50" s="15">
        <v>41030</v>
      </c>
      <c r="E50" s="15"/>
      <c r="F50" s="15" t="s">
        <v>46</v>
      </c>
      <c r="G50" s="20"/>
      <c r="H50" s="20"/>
      <c r="I50" s="16"/>
      <c r="J50" s="15"/>
      <c r="K50" s="15"/>
      <c r="L50" s="15"/>
    </row>
    <row r="51" spans="1:12" s="2" customFormat="1">
      <c r="A51" s="12"/>
      <c r="B51" s="28" t="str">
        <f t="shared" ca="1" si="0"/>
        <v>2015 Q4</v>
      </c>
      <c r="C51" s="15">
        <v>43080</v>
      </c>
      <c r="D51" s="15">
        <v>42570</v>
      </c>
      <c r="E51" s="15"/>
      <c r="F51" s="15" t="s">
        <v>46</v>
      </c>
      <c r="G51" s="20"/>
      <c r="H51" s="20"/>
      <c r="I51" s="16"/>
      <c r="J51" s="15"/>
      <c r="K51" s="15"/>
      <c r="L51" s="15"/>
    </row>
    <row r="52" spans="1:12" s="2" customFormat="1">
      <c r="A52" s="12"/>
      <c r="B52" s="28" t="str">
        <f t="shared" ca="1" si="0"/>
        <v>2016 Q1</v>
      </c>
      <c r="C52" s="15">
        <v>44070</v>
      </c>
      <c r="D52" s="15">
        <v>42140</v>
      </c>
      <c r="E52" s="15"/>
      <c r="F52" s="15" t="s">
        <v>46</v>
      </c>
      <c r="G52" s="20"/>
      <c r="H52" s="20"/>
      <c r="I52" s="16"/>
      <c r="J52" s="15"/>
      <c r="K52" s="15"/>
      <c r="L52" s="15"/>
    </row>
    <row r="53" spans="1:12" s="2" customFormat="1">
      <c r="A53" s="12"/>
      <c r="B53" s="28" t="str">
        <f t="shared" ca="1" si="0"/>
        <v>2016 Q2</v>
      </c>
      <c r="C53" s="15">
        <v>48690</v>
      </c>
      <c r="D53" s="15">
        <v>44640</v>
      </c>
      <c r="E53" s="15"/>
      <c r="F53" s="15" t="s">
        <v>46</v>
      </c>
      <c r="G53" s="20"/>
      <c r="H53" s="20"/>
      <c r="I53" s="16"/>
      <c r="J53" s="15"/>
      <c r="K53" s="15"/>
      <c r="L53" s="15"/>
    </row>
    <row r="54" spans="1:12" s="2" customFormat="1">
      <c r="A54" s="12"/>
      <c r="B54" s="28" t="str">
        <f t="shared" ca="1" si="0"/>
        <v>2016 Q3</v>
      </c>
      <c r="C54" s="15">
        <v>46850</v>
      </c>
      <c r="D54" s="15">
        <v>50120</v>
      </c>
      <c r="E54" s="15"/>
      <c r="F54" s="15" t="s">
        <v>46</v>
      </c>
      <c r="G54" s="20"/>
      <c r="H54" s="20"/>
      <c r="I54" s="16"/>
      <c r="J54" s="15"/>
      <c r="K54" s="15"/>
      <c r="L54" s="15"/>
    </row>
    <row r="55" spans="1:12" s="2" customFormat="1">
      <c r="A55" s="12"/>
      <c r="B55" s="28" t="str">
        <f t="shared" ca="1" si="0"/>
        <v>2016 Q4</v>
      </c>
      <c r="C55" s="15">
        <v>48260</v>
      </c>
      <c r="D55" s="15">
        <v>46480</v>
      </c>
      <c r="E55" s="15"/>
      <c r="F55" s="15" t="s">
        <v>46</v>
      </c>
      <c r="G55" s="20"/>
      <c r="H55" s="20"/>
      <c r="I55" s="16"/>
      <c r="J55" s="15"/>
      <c r="K55" s="15"/>
      <c r="L55" s="15"/>
    </row>
    <row r="56" spans="1:12" s="2" customFormat="1">
      <c r="A56" s="12"/>
      <c r="B56" s="28" t="str">
        <f t="shared" ca="1" si="0"/>
        <v>2017 Q1</v>
      </c>
      <c r="C56" s="15">
        <v>51590</v>
      </c>
      <c r="D56" s="15">
        <v>53140</v>
      </c>
      <c r="E56" s="15"/>
      <c r="F56" s="15" t="s">
        <v>46</v>
      </c>
      <c r="G56" s="20"/>
      <c r="H56" s="20"/>
      <c r="I56" s="16"/>
      <c r="J56" s="15"/>
      <c r="K56" s="15"/>
      <c r="L56" s="15"/>
    </row>
    <row r="57" spans="1:12" s="2" customFormat="1">
      <c r="A57" s="12"/>
      <c r="B57" s="28" t="str">
        <f t="shared" ca="1" si="0"/>
        <v>2017 Q2</v>
      </c>
      <c r="C57" s="15">
        <v>49280</v>
      </c>
      <c r="D57" s="15">
        <v>43740</v>
      </c>
      <c r="E57" s="15"/>
      <c r="F57" s="15" t="s">
        <v>46</v>
      </c>
      <c r="G57" s="20"/>
      <c r="H57" s="20"/>
      <c r="I57" s="16"/>
      <c r="J57" s="15"/>
      <c r="K57" s="15"/>
      <c r="L57" s="15"/>
    </row>
    <row r="58" spans="1:12" s="2" customFormat="1">
      <c r="A58" s="12"/>
      <c r="B58" s="28" t="str">
        <f t="shared" ca="1" si="0"/>
        <v>2017 Q3</v>
      </c>
      <c r="C58" s="15">
        <v>54280</v>
      </c>
      <c r="D58" s="15">
        <v>50620</v>
      </c>
      <c r="E58" s="15"/>
      <c r="F58" s="15" t="s">
        <v>46</v>
      </c>
      <c r="G58" s="20"/>
      <c r="H58" s="20"/>
      <c r="I58" s="16"/>
      <c r="J58" s="15"/>
      <c r="K58" s="15"/>
      <c r="L58" s="15"/>
    </row>
    <row r="59" spans="1:12" s="2" customFormat="1">
      <c r="A59" s="12"/>
      <c r="B59" s="28" t="str">
        <f t="shared" ca="1" si="0"/>
        <v>2017 Q4</v>
      </c>
      <c r="C59" s="15">
        <v>51710</v>
      </c>
      <c r="D59" s="15">
        <v>53950</v>
      </c>
      <c r="E59" s="15"/>
      <c r="F59" s="15" t="s">
        <v>46</v>
      </c>
      <c r="G59" s="20"/>
      <c r="H59" s="20"/>
      <c r="I59" s="16"/>
      <c r="J59" s="15"/>
      <c r="K59" s="15"/>
      <c r="L59" s="15"/>
    </row>
    <row r="60" spans="1:12" s="2" customFormat="1">
      <c r="A60" s="12"/>
      <c r="B60" s="28" t="str">
        <f t="shared" ca="1" si="0"/>
        <v>2018 Q1</v>
      </c>
      <c r="C60" s="15">
        <v>53460</v>
      </c>
      <c r="D60" s="15">
        <v>57320</v>
      </c>
      <c r="E60" s="15"/>
      <c r="F60" s="15">
        <v>295100</v>
      </c>
      <c r="G60" s="20"/>
      <c r="H60" s="185">
        <f t="shared" ref="H60:H78" ca="1" si="1">DATE(LEFT($B60,4),RIGHT($B60,1)*3,1)</f>
        <v>43160</v>
      </c>
      <c r="I60" s="185">
        <f t="shared" ref="I60:J75" ca="1" si="2">EDATE(H60,-1)</f>
        <v>43132</v>
      </c>
      <c r="J60" s="185">
        <f t="shared" ca="1" si="2"/>
        <v>43101</v>
      </c>
      <c r="K60" s="15"/>
      <c r="L60" s="15"/>
    </row>
    <row r="61" spans="1:12" s="2" customFormat="1">
      <c r="A61" s="12"/>
      <c r="B61" s="28" t="str">
        <f t="shared" ca="1" si="0"/>
        <v>2018 Q2</v>
      </c>
      <c r="C61" s="15">
        <v>52170</v>
      </c>
      <c r="D61" s="15">
        <v>56850</v>
      </c>
      <c r="E61" s="15"/>
      <c r="F61" s="15">
        <v>272900</v>
      </c>
      <c r="G61" s="20"/>
      <c r="H61" s="185">
        <f t="shared" ca="1" si="1"/>
        <v>43252</v>
      </c>
      <c r="I61" s="185">
        <f t="shared" ca="1" si="2"/>
        <v>43221</v>
      </c>
      <c r="J61" s="185">
        <f t="shared" ca="1" si="2"/>
        <v>43191</v>
      </c>
      <c r="K61" s="15"/>
      <c r="L61" s="15"/>
    </row>
    <row r="62" spans="1:12" s="2" customFormat="1">
      <c r="A62" s="12"/>
      <c r="B62" s="28" t="str">
        <f t="shared" ca="1" si="0"/>
        <v>2018 Q3</v>
      </c>
      <c r="C62" s="15">
        <v>57370</v>
      </c>
      <c r="D62" s="15">
        <v>58810</v>
      </c>
      <c r="E62" s="15"/>
      <c r="F62" s="15">
        <v>286900</v>
      </c>
      <c r="G62" s="20"/>
      <c r="H62" s="185">
        <f t="shared" ca="1" si="1"/>
        <v>43344</v>
      </c>
      <c r="I62" s="185">
        <f t="shared" ca="1" si="2"/>
        <v>43313</v>
      </c>
      <c r="J62" s="185">
        <f t="shared" ca="1" si="2"/>
        <v>43282</v>
      </c>
      <c r="K62" s="15"/>
      <c r="L62" s="15"/>
    </row>
    <row r="63" spans="1:12" s="2" customFormat="1">
      <c r="A63" s="12"/>
      <c r="B63" s="28" t="str">
        <f t="shared" ca="1" si="0"/>
        <v>2018 Q4</v>
      </c>
      <c r="C63" s="15">
        <v>57220</v>
      </c>
      <c r="D63" s="15">
        <v>63350</v>
      </c>
      <c r="E63" s="15"/>
      <c r="F63" s="15">
        <v>324100</v>
      </c>
      <c r="G63" s="20"/>
      <c r="H63" s="185">
        <f t="shared" ca="1" si="1"/>
        <v>43435</v>
      </c>
      <c r="I63" s="185">
        <f t="shared" ca="1" si="2"/>
        <v>43405</v>
      </c>
      <c r="J63" s="185">
        <f t="shared" ca="1" si="2"/>
        <v>43374</v>
      </c>
      <c r="K63" s="15"/>
      <c r="L63" s="15"/>
    </row>
    <row r="64" spans="1:12" s="2" customFormat="1">
      <c r="A64" s="12"/>
      <c r="B64" s="28" t="str">
        <f t="shared" ca="1" si="0"/>
        <v>2019 Q1</v>
      </c>
      <c r="C64" s="15">
        <v>55590</v>
      </c>
      <c r="D64" s="15">
        <v>58050</v>
      </c>
      <c r="E64" s="15"/>
      <c r="F64" s="15">
        <v>288200</v>
      </c>
      <c r="G64" s="20"/>
      <c r="H64" s="185">
        <f t="shared" ca="1" si="1"/>
        <v>43525</v>
      </c>
      <c r="I64" s="185">
        <f t="shared" ca="1" si="2"/>
        <v>43497</v>
      </c>
      <c r="J64" s="185">
        <f t="shared" ca="1" si="2"/>
        <v>43466</v>
      </c>
      <c r="K64" s="15"/>
      <c r="L64" s="15"/>
    </row>
    <row r="65" spans="1:12" s="2" customFormat="1">
      <c r="A65" s="12"/>
      <c r="B65" s="28" t="str">
        <f t="shared" ca="1" si="0"/>
        <v>2019 Q2</v>
      </c>
      <c r="C65" s="15">
        <v>55730</v>
      </c>
      <c r="D65" s="15">
        <v>52590</v>
      </c>
      <c r="E65" s="15"/>
      <c r="F65" s="15">
        <v>290700</v>
      </c>
      <c r="G65" s="20"/>
      <c r="H65" s="185">
        <f t="shared" ca="1" si="1"/>
        <v>43617</v>
      </c>
      <c r="I65" s="185">
        <f t="shared" ca="1" si="2"/>
        <v>43586</v>
      </c>
      <c r="J65" s="185">
        <f t="shared" ca="1" si="2"/>
        <v>43556</v>
      </c>
      <c r="K65" s="15"/>
      <c r="L65" s="15"/>
    </row>
    <row r="66" spans="1:12" s="2" customFormat="1" ht="15.75">
      <c r="A66" s="155"/>
      <c r="B66" s="28" t="str">
        <f t="shared" ca="1" si="0"/>
        <v>2019 Q3</v>
      </c>
      <c r="C66" s="15">
        <v>56080</v>
      </c>
      <c r="D66" s="15">
        <v>56590</v>
      </c>
      <c r="E66" s="15"/>
      <c r="F66" s="15">
        <v>311100</v>
      </c>
      <c r="G66" s="20"/>
      <c r="H66" s="185">
        <f t="shared" ca="1" si="1"/>
        <v>43709</v>
      </c>
      <c r="I66" s="185">
        <f t="shared" ca="1" si="2"/>
        <v>43678</v>
      </c>
      <c r="J66" s="185">
        <f t="shared" ca="1" si="2"/>
        <v>43647</v>
      </c>
      <c r="K66" s="15"/>
      <c r="L66" s="15"/>
    </row>
    <row r="67" spans="1:12" s="2" customFormat="1">
      <c r="A67" s="12"/>
      <c r="B67" s="28" t="str">
        <f t="shared" ca="1" si="0"/>
        <v>2019 Q4</v>
      </c>
      <c r="C67" s="15">
        <v>55370</v>
      </c>
      <c r="D67" s="15">
        <v>56510</v>
      </c>
      <c r="E67" s="15"/>
      <c r="F67" s="15">
        <v>313200</v>
      </c>
      <c r="G67" s="20"/>
      <c r="H67" s="185">
        <f t="shared" ca="1" si="1"/>
        <v>43800</v>
      </c>
      <c r="I67" s="185">
        <f t="shared" ca="1" si="2"/>
        <v>43770</v>
      </c>
      <c r="J67" s="185">
        <f t="shared" ca="1" si="2"/>
        <v>43739</v>
      </c>
      <c r="K67" s="15"/>
      <c r="L67" s="15"/>
    </row>
    <row r="68" spans="1:12" s="2" customFormat="1">
      <c r="A68" s="12"/>
      <c r="B68" s="28" t="str">
        <f t="shared" ca="1" si="0"/>
        <v>2020 Q1</v>
      </c>
      <c r="C68" s="15">
        <v>56680</v>
      </c>
      <c r="D68" s="15">
        <v>57820</v>
      </c>
      <c r="E68" s="15"/>
      <c r="F68" s="15">
        <v>287900</v>
      </c>
      <c r="G68" s="20"/>
      <c r="H68" s="185">
        <f t="shared" ca="1" si="1"/>
        <v>43891</v>
      </c>
      <c r="I68" s="185">
        <f t="shared" ca="1" si="2"/>
        <v>43862</v>
      </c>
      <c r="J68" s="185">
        <f t="shared" ca="1" si="2"/>
        <v>43831</v>
      </c>
      <c r="K68" s="15"/>
      <c r="L68" s="15"/>
    </row>
    <row r="69" spans="1:12" s="2" customFormat="1">
      <c r="A69" s="12"/>
      <c r="B69" s="28" t="str">
        <f t="shared" ca="1" si="0"/>
        <v>2020 Q2</v>
      </c>
      <c r="C69" s="15">
        <v>42610</v>
      </c>
      <c r="D69" s="15">
        <v>45300</v>
      </c>
      <c r="E69" s="15"/>
      <c r="F69" s="15">
        <v>294800</v>
      </c>
      <c r="G69" s="20"/>
      <c r="H69" s="185">
        <f t="shared" ca="1" si="1"/>
        <v>43983</v>
      </c>
      <c r="I69" s="185">
        <f t="shared" ca="1" si="2"/>
        <v>43952</v>
      </c>
      <c r="J69" s="185">
        <f t="shared" ca="1" si="2"/>
        <v>43922</v>
      </c>
      <c r="K69" s="15"/>
      <c r="L69" s="15"/>
    </row>
    <row r="70" spans="1:12" s="2" customFormat="1">
      <c r="A70" s="12"/>
      <c r="B70" s="28" t="str">
        <f t="shared" ca="1" si="0"/>
        <v>2020 Q3</v>
      </c>
      <c r="C70" s="15">
        <v>39910</v>
      </c>
      <c r="D70" s="15">
        <v>39430</v>
      </c>
      <c r="E70" s="15"/>
      <c r="F70" s="15">
        <v>306200</v>
      </c>
      <c r="G70" s="20"/>
      <c r="H70" s="185">
        <f t="shared" ca="1" si="1"/>
        <v>44075</v>
      </c>
      <c r="I70" s="185">
        <f t="shared" ca="1" si="2"/>
        <v>44044</v>
      </c>
      <c r="J70" s="185">
        <f t="shared" ca="1" si="2"/>
        <v>44013</v>
      </c>
      <c r="K70" s="15"/>
      <c r="L70" s="15"/>
    </row>
    <row r="71" spans="1:12" s="2" customFormat="1">
      <c r="A71" s="12"/>
      <c r="B71" s="28" t="str">
        <f t="shared" ca="1" si="0"/>
        <v>2020 Q4</v>
      </c>
      <c r="C71" s="15">
        <v>38210</v>
      </c>
      <c r="D71" s="15">
        <v>32480</v>
      </c>
      <c r="E71" s="15"/>
      <c r="F71" s="15">
        <v>280200</v>
      </c>
      <c r="G71" s="20"/>
      <c r="H71" s="185">
        <f t="shared" ca="1" si="1"/>
        <v>44166</v>
      </c>
      <c r="I71" s="185">
        <f t="shared" ca="1" si="2"/>
        <v>44136</v>
      </c>
      <c r="J71" s="185">
        <f t="shared" ca="1" si="2"/>
        <v>44105</v>
      </c>
      <c r="K71" s="15"/>
      <c r="L71" s="15"/>
    </row>
    <row r="72" spans="1:12" s="2" customFormat="1">
      <c r="A72" s="12"/>
      <c r="B72" s="28" t="str">
        <f t="shared" ca="1" si="0"/>
        <v>2021 Q1</v>
      </c>
      <c r="C72" s="15">
        <v>40030</v>
      </c>
      <c r="D72" s="15">
        <v>33900</v>
      </c>
      <c r="E72" s="15"/>
      <c r="F72" s="15">
        <v>323500</v>
      </c>
      <c r="G72" s="20"/>
      <c r="H72" s="185">
        <f t="shared" ca="1" si="1"/>
        <v>44256</v>
      </c>
      <c r="I72" s="185">
        <f t="shared" ca="1" si="2"/>
        <v>44228</v>
      </c>
      <c r="J72" s="185">
        <f t="shared" ca="1" si="2"/>
        <v>44197</v>
      </c>
      <c r="K72" s="15"/>
      <c r="L72" s="15"/>
    </row>
    <row r="73" spans="1:12" s="2" customFormat="1">
      <c r="A73" s="12"/>
      <c r="B73" s="28" t="str">
        <f t="shared" ca="1" si="0"/>
        <v>2021 Q2</v>
      </c>
      <c r="C73" s="15">
        <v>39960</v>
      </c>
      <c r="D73" s="15">
        <v>34080</v>
      </c>
      <c r="E73" s="15"/>
      <c r="F73" s="15">
        <v>296660</v>
      </c>
      <c r="G73" s="20"/>
      <c r="H73" s="185">
        <f t="shared" ca="1" si="1"/>
        <v>44348</v>
      </c>
      <c r="I73" s="185">
        <f t="shared" ca="1" si="2"/>
        <v>44317</v>
      </c>
      <c r="J73" s="185">
        <f t="shared" ca="1" si="2"/>
        <v>44287</v>
      </c>
      <c r="K73" s="15"/>
      <c r="L73" s="15"/>
    </row>
    <row r="74" spans="1:12" s="2" customFormat="1">
      <c r="A74" s="12"/>
      <c r="B74" s="28" t="str">
        <f t="shared" ca="1" si="0"/>
        <v>2021 Q3</v>
      </c>
      <c r="C74" s="15">
        <v>41970</v>
      </c>
      <c r="D74" s="15">
        <v>38750</v>
      </c>
      <c r="E74" s="15"/>
      <c r="F74" s="15">
        <v>285450</v>
      </c>
      <c r="G74" s="20"/>
      <c r="H74" s="185">
        <f t="shared" ca="1" si="1"/>
        <v>44440</v>
      </c>
      <c r="I74" s="185">
        <f t="shared" ca="1" si="2"/>
        <v>44409</v>
      </c>
      <c r="J74" s="185">
        <f t="shared" ca="1" si="2"/>
        <v>44378</v>
      </c>
      <c r="K74" s="15"/>
      <c r="L74" s="15"/>
    </row>
    <row r="75" spans="1:12" s="2" customFormat="1">
      <c r="A75" s="12"/>
      <c r="B75" s="28" t="str">
        <f t="shared" ca="1" si="0"/>
        <v>2021 Q4</v>
      </c>
      <c r="C75" s="15">
        <v>46740</v>
      </c>
      <c r="D75" s="15">
        <v>46380</v>
      </c>
      <c r="E75" s="15"/>
      <c r="F75" s="15">
        <v>341610</v>
      </c>
      <c r="G75" s="20"/>
      <c r="H75" s="185">
        <f t="shared" ca="1" si="1"/>
        <v>44531</v>
      </c>
      <c r="I75" s="185">
        <f t="shared" ca="1" si="2"/>
        <v>44501</v>
      </c>
      <c r="J75" s="185">
        <f t="shared" ca="1" si="2"/>
        <v>44470</v>
      </c>
      <c r="K75" s="15"/>
      <c r="L75" s="15"/>
    </row>
    <row r="76" spans="1:12" s="2" customFormat="1">
      <c r="A76" s="12"/>
      <c r="B76" s="28" t="str">
        <f t="shared" ca="1" si="0"/>
        <v>2022 Q1</v>
      </c>
      <c r="C76" s="15">
        <v>51310</v>
      </c>
      <c r="D76" s="15">
        <v>48910</v>
      </c>
      <c r="E76" s="15"/>
      <c r="F76" s="15">
        <v>302120</v>
      </c>
      <c r="G76" s="20"/>
      <c r="H76" s="185">
        <f t="shared" ca="1" si="1"/>
        <v>44621</v>
      </c>
      <c r="I76" s="185">
        <f t="shared" ref="I76" ca="1" si="3">EDATE(H76,-1)</f>
        <v>44593</v>
      </c>
      <c r="J76" s="185">
        <f t="shared" ref="J76" ca="1" si="4">EDATE(I76,-1)</f>
        <v>44562</v>
      </c>
      <c r="K76" s="15"/>
      <c r="L76" s="15"/>
    </row>
    <row r="77" spans="1:12" s="2" customFormat="1">
      <c r="A77" s="12"/>
      <c r="B77" s="28" t="str">
        <f t="shared" ca="1" si="0"/>
        <v>2022 Q2</v>
      </c>
      <c r="C77" s="15">
        <v>49390</v>
      </c>
      <c r="D77" s="15">
        <v>44590</v>
      </c>
      <c r="E77" s="15"/>
      <c r="F77" s="15">
        <v>275130</v>
      </c>
      <c r="G77" s="20"/>
      <c r="H77" s="185">
        <f t="shared" ca="1" si="1"/>
        <v>44713</v>
      </c>
      <c r="I77" s="185">
        <f t="shared" ref="I77:I78" ca="1" si="5">EDATE(H77,-1)</f>
        <v>44682</v>
      </c>
      <c r="J77" s="185">
        <f t="shared" ref="J77:J78" ca="1" si="6">EDATE(I77,-1)</f>
        <v>44652</v>
      </c>
      <c r="K77" s="15"/>
      <c r="L77" s="15"/>
    </row>
    <row r="78" spans="1:12" s="2" customFormat="1">
      <c r="A78" s="12"/>
      <c r="B78" s="28" t="str">
        <f t="shared" ca="1" si="0"/>
        <v>2022 Q3</v>
      </c>
      <c r="C78" s="15">
        <v>48640</v>
      </c>
      <c r="D78" s="15">
        <v>44370</v>
      </c>
      <c r="E78" s="15"/>
      <c r="F78" s="15">
        <v>319620</v>
      </c>
      <c r="G78" s="20"/>
      <c r="H78" s="185">
        <f t="shared" ca="1" si="1"/>
        <v>44805</v>
      </c>
      <c r="I78" s="185">
        <f t="shared" ca="1" si="5"/>
        <v>44774</v>
      </c>
      <c r="J78" s="185">
        <f t="shared" ca="1" si="6"/>
        <v>44743</v>
      </c>
      <c r="K78" s="15"/>
      <c r="L78" s="15"/>
    </row>
    <row r="79" spans="1:12" s="2" customFormat="1">
      <c r="A79" s="12"/>
      <c r="B79" s="165"/>
      <c r="C79" s="166"/>
      <c r="D79" s="166"/>
      <c r="E79" s="166"/>
      <c r="F79" s="166"/>
      <c r="G79" s="20"/>
      <c r="H79" s="20"/>
      <c r="I79" s="16"/>
      <c r="J79" s="15"/>
      <c r="K79" s="15"/>
      <c r="L79" s="15"/>
    </row>
    <row r="80" spans="1:12" s="2" customFormat="1">
      <c r="A80" s="12"/>
      <c r="B80" s="157"/>
      <c r="C80" s="176"/>
      <c r="D80" s="176"/>
      <c r="E80" s="15"/>
      <c r="F80" s="176"/>
      <c r="G80" s="20"/>
      <c r="H80" s="20"/>
      <c r="I80" s="16"/>
      <c r="J80" s="15"/>
      <c r="K80" s="15"/>
      <c r="L80" s="15"/>
    </row>
    <row r="81" spans="1:12" s="2" customFormat="1" ht="15.75">
      <c r="A81" s="204" t="s">
        <v>83</v>
      </c>
      <c r="B81" s="205"/>
      <c r="C81" s="15" t="s">
        <v>46</v>
      </c>
      <c r="D81" s="15" t="s">
        <v>46</v>
      </c>
      <c r="E81" s="15"/>
      <c r="F81" s="15" t="s">
        <v>46</v>
      </c>
      <c r="G81" s="20"/>
      <c r="H81" s="20"/>
      <c r="I81" s="16"/>
      <c r="J81" s="15"/>
      <c r="K81" s="15"/>
      <c r="L81" s="15"/>
    </row>
    <row r="82" spans="1:12" s="2" customFormat="1" ht="15">
      <c r="A82" s="167">
        <v>1</v>
      </c>
      <c r="B82" s="169" t="s">
        <v>97</v>
      </c>
      <c r="C82"/>
      <c r="D82"/>
      <c r="E82"/>
      <c r="F82"/>
      <c r="G82" s="20"/>
      <c r="H82" s="20"/>
      <c r="I82" s="16"/>
      <c r="J82" s="15"/>
      <c r="K82" s="15"/>
      <c r="L82" s="15"/>
    </row>
    <row r="83" spans="1:12" s="2" customFormat="1" ht="15">
      <c r="B83" s="169" t="s">
        <v>101</v>
      </c>
      <c r="C83" s="6"/>
      <c r="D83"/>
      <c r="E83"/>
      <c r="F83"/>
      <c r="G83" s="20"/>
      <c r="H83" s="20"/>
      <c r="I83" s="16"/>
      <c r="J83" s="15"/>
      <c r="K83" s="15"/>
      <c r="L83" s="15"/>
    </row>
    <row r="84" spans="1:12" ht="15">
      <c r="A84" s="2"/>
      <c r="B84" s="169" t="s">
        <v>102</v>
      </c>
    </row>
    <row r="85" spans="1:12" ht="15">
      <c r="A85" s="167">
        <v>2</v>
      </c>
      <c r="B85" s="169" t="s">
        <v>98</v>
      </c>
      <c r="C85" s="15"/>
      <c r="D85" s="15"/>
      <c r="E85" s="15"/>
    </row>
    <row r="86" spans="1:12" ht="15">
      <c r="A86" s="12"/>
      <c r="B86" s="169" t="s">
        <v>99</v>
      </c>
      <c r="C86" s="15"/>
      <c r="D86" s="15"/>
      <c r="E86" s="15"/>
    </row>
    <row r="87" spans="1:12">
      <c r="A87" t="s">
        <v>100</v>
      </c>
    </row>
  </sheetData>
  <mergeCells count="2">
    <mergeCell ref="A4:B4"/>
    <mergeCell ref="A81:B81"/>
  </mergeCells>
  <hyperlinks>
    <hyperlink ref="A4" location="Index!A1" display="Return to index" xr:uid="{0B71952A-1243-41AB-B118-CBC6057A4E74}"/>
  </hyperlinks>
  <pageMargins left="0.7" right="0.7" top="0.75" bottom="0.75" header="0.3" footer="0.3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198AD-FC2F-486E-B218-5E6D569264F9}">
  <sheetPr codeName="Sheet7"/>
  <dimension ref="A1:AI194"/>
  <sheetViews>
    <sheetView showGridLines="0" workbookViewId="0">
      <pane xSplit="2" ySplit="6" topLeftCell="C87" activePane="bottomRight" state="frozen"/>
      <selection sqref="A1:XFD1048576"/>
      <selection pane="topRight" sqref="A1:XFD1048576"/>
      <selection pane="bottomLeft" sqref="A1:XFD1048576"/>
      <selection pane="bottomRight" activeCell="C95" sqref="C95"/>
    </sheetView>
  </sheetViews>
  <sheetFormatPr defaultRowHeight="12.75"/>
  <cols>
    <col min="1" max="1" width="10.28515625" style="2" customWidth="1"/>
    <col min="2" max="2" width="20.7109375" style="5" customWidth="1"/>
    <col min="3" max="3" width="26.85546875" style="33" customWidth="1"/>
    <col min="4" max="4" width="36" style="33" customWidth="1"/>
    <col min="5" max="7" width="9.140625" style="33"/>
    <col min="9" max="16384" width="9.140625" style="33"/>
  </cols>
  <sheetData>
    <row r="1" spans="1:35" s="2" customFormat="1">
      <c r="C1" s="158" t="s">
        <v>11</v>
      </c>
      <c r="D1" s="13"/>
      <c r="E1" s="6"/>
      <c r="F1" s="6"/>
      <c r="G1" s="6"/>
      <c r="H1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18"/>
      <c r="AE1" s="18"/>
      <c r="AF1" s="6"/>
      <c r="AG1" s="6"/>
      <c r="AH1" s="6"/>
      <c r="AI1" s="6"/>
    </row>
    <row r="2" spans="1:35" s="2" customFormat="1">
      <c r="C2" s="158" t="s">
        <v>7</v>
      </c>
      <c r="D2" s="13" t="s">
        <v>2</v>
      </c>
      <c r="E2" s="10"/>
      <c r="G2" s="9"/>
      <c r="H2"/>
      <c r="I2" s="9"/>
      <c r="J2" s="6"/>
      <c r="K2" s="9"/>
      <c r="L2" s="9"/>
      <c r="M2" s="9"/>
      <c r="N2" s="9"/>
      <c r="O2" s="9"/>
      <c r="P2" s="9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19"/>
      <c r="AE2" s="19"/>
      <c r="AF2" s="10"/>
      <c r="AG2" s="10"/>
      <c r="AH2" s="10"/>
      <c r="AI2" s="10"/>
    </row>
    <row r="3" spans="1:35" s="2" customFormat="1" ht="48" customHeight="1">
      <c r="B3" s="8"/>
      <c r="D3" s="11"/>
      <c r="E3" s="11"/>
      <c r="F3" s="11"/>
      <c r="G3" s="11"/>
      <c r="H3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8"/>
      <c r="AE3" s="18"/>
      <c r="AF3" s="21"/>
      <c r="AG3" s="11"/>
      <c r="AH3" s="11"/>
      <c r="AI3" s="11"/>
    </row>
    <row r="4" spans="1:35" s="2" customFormat="1" ht="37.5" customHeight="1">
      <c r="A4" s="206" t="s">
        <v>81</v>
      </c>
      <c r="B4" s="207"/>
      <c r="C4" s="11"/>
      <c r="D4" s="11"/>
      <c r="E4" s="11"/>
      <c r="F4" s="11"/>
      <c r="G4" s="11"/>
      <c r="H4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8"/>
      <c r="AE4" s="18"/>
      <c r="AF4" s="21"/>
      <c r="AG4" s="11"/>
      <c r="AH4" s="11"/>
      <c r="AI4" s="11"/>
    </row>
    <row r="5" spans="1:35" s="160" customFormat="1" ht="54" customHeight="1">
      <c r="A5" s="156"/>
      <c r="B5" s="163" t="s">
        <v>36</v>
      </c>
      <c r="C5" s="162" t="s">
        <v>115</v>
      </c>
      <c r="D5" s="162" t="s">
        <v>87</v>
      </c>
      <c r="H5"/>
    </row>
    <row r="6" spans="1:35">
      <c r="B6" s="35"/>
      <c r="C6" s="42" t="s">
        <v>4</v>
      </c>
      <c r="D6" s="43" t="s">
        <v>4</v>
      </c>
    </row>
    <row r="7" spans="1:35">
      <c r="A7" s="12"/>
      <c r="B7" s="157" t="s">
        <v>86</v>
      </c>
      <c r="C7" s="15">
        <v>11008000</v>
      </c>
      <c r="D7" s="15">
        <v>196200</v>
      </c>
      <c r="E7" s="30"/>
    </row>
    <row r="8" spans="1:35">
      <c r="A8" s="12"/>
      <c r="B8" s="28" t="str">
        <f t="shared" ref="B8:B71" ca="1" si="0">IF(RIGHT(OFFSET(B8,-1,0),1)="4",LEFT(OFFSET(B8,-1,0),4)+1&amp;" Q1",LEFT(OFFSET(B8,-1,0),6)&amp;RIGHT(OFFSET(B8,-1,0),1)+1)</f>
        <v>2000 Q2</v>
      </c>
      <c r="C8" s="40">
        <v>11152000</v>
      </c>
      <c r="D8" s="40">
        <v>200500</v>
      </c>
      <c r="E8" s="30"/>
    </row>
    <row r="9" spans="1:35">
      <c r="A9" s="12"/>
      <c r="B9" s="28" t="str">
        <f t="shared" ca="1" si="0"/>
        <v>2000 Q3</v>
      </c>
      <c r="C9" s="40">
        <v>11166000</v>
      </c>
      <c r="D9" s="40">
        <v>191100</v>
      </c>
      <c r="E9" s="30"/>
    </row>
    <row r="10" spans="1:35">
      <c r="A10" s="12"/>
      <c r="B10" s="28" t="str">
        <f t="shared" ca="1" si="0"/>
        <v>2000 Q4</v>
      </c>
      <c r="C10" s="40">
        <v>11177000</v>
      </c>
      <c r="D10" s="40">
        <v>167700</v>
      </c>
      <c r="E10" s="30"/>
    </row>
    <row r="11" spans="1:35">
      <c r="A11" s="12"/>
      <c r="B11" s="28" t="str">
        <f t="shared" ca="1" si="0"/>
        <v>2001 Q1</v>
      </c>
      <c r="C11" s="40">
        <v>11186000</v>
      </c>
      <c r="D11" s="40">
        <v>160600</v>
      </c>
      <c r="E11" s="30"/>
    </row>
    <row r="12" spans="1:35">
      <c r="A12" s="12"/>
      <c r="B12" s="28" t="str">
        <f t="shared" ca="1" si="0"/>
        <v>2001 Q2</v>
      </c>
      <c r="C12" s="40">
        <v>11203000</v>
      </c>
      <c r="D12" s="40">
        <v>157500</v>
      </c>
      <c r="E12" s="30"/>
    </row>
    <row r="13" spans="1:35">
      <c r="A13" s="12"/>
      <c r="B13" s="28" t="str">
        <f t="shared" ca="1" si="0"/>
        <v>2001 Q3</v>
      </c>
      <c r="C13" s="40">
        <v>11221000</v>
      </c>
      <c r="D13" s="40">
        <v>147800</v>
      </c>
      <c r="E13" s="30"/>
    </row>
    <row r="14" spans="1:35">
      <c r="A14" s="12"/>
      <c r="B14" s="28" t="str">
        <f t="shared" ca="1" si="0"/>
        <v>2001 Q4</v>
      </c>
      <c r="C14" s="40">
        <v>11251000</v>
      </c>
      <c r="D14" s="40">
        <v>140200</v>
      </c>
      <c r="E14" s="30"/>
    </row>
    <row r="15" spans="1:35">
      <c r="A15" s="12"/>
      <c r="B15" s="28" t="str">
        <f t="shared" ca="1" si="0"/>
        <v>2002 Q1</v>
      </c>
      <c r="C15" s="40">
        <v>11257000</v>
      </c>
      <c r="D15" s="40">
        <v>129000</v>
      </c>
      <c r="E15" s="30"/>
    </row>
    <row r="16" spans="1:35">
      <c r="A16" s="12"/>
      <c r="B16" s="28" t="str">
        <f t="shared" ca="1" si="0"/>
        <v>2002 Q2</v>
      </c>
      <c r="C16" s="40">
        <v>11274000</v>
      </c>
      <c r="D16" s="40">
        <v>119800</v>
      </c>
      <c r="E16" s="30"/>
    </row>
    <row r="17" spans="1:5">
      <c r="A17" s="12"/>
      <c r="B17" s="28" t="str">
        <f t="shared" ca="1" si="0"/>
        <v>2002 Q3</v>
      </c>
      <c r="C17" s="40">
        <v>11274000</v>
      </c>
      <c r="D17" s="40">
        <v>108800</v>
      </c>
      <c r="E17" s="30"/>
    </row>
    <row r="18" spans="1:5">
      <c r="A18" s="12"/>
      <c r="B18" s="28" t="str">
        <f t="shared" ca="1" si="0"/>
        <v>2002 Q4</v>
      </c>
      <c r="C18" s="40">
        <v>11368000</v>
      </c>
      <c r="D18" s="40">
        <v>103200</v>
      </c>
      <c r="E18" s="30"/>
    </row>
    <row r="19" spans="1:5">
      <c r="A19" s="12"/>
      <c r="B19" s="28" t="str">
        <f t="shared" ca="1" si="0"/>
        <v>2003 Q1</v>
      </c>
      <c r="C19" s="40">
        <v>11377000</v>
      </c>
      <c r="D19" s="40">
        <v>104600</v>
      </c>
      <c r="E19" s="30"/>
    </row>
    <row r="20" spans="1:5">
      <c r="A20" s="12"/>
      <c r="B20" s="28" t="str">
        <f t="shared" ca="1" si="0"/>
        <v>2003 Q2</v>
      </c>
      <c r="C20" s="40">
        <v>11422000</v>
      </c>
      <c r="D20" s="40">
        <v>102900</v>
      </c>
      <c r="E20" s="30"/>
    </row>
    <row r="21" spans="1:5">
      <c r="A21" s="12"/>
      <c r="B21" s="28" t="str">
        <f t="shared" ca="1" si="0"/>
        <v>2003 Q3</v>
      </c>
      <c r="C21" s="40">
        <v>11427000</v>
      </c>
      <c r="D21" s="40">
        <v>98000</v>
      </c>
      <c r="E21" s="30"/>
    </row>
    <row r="22" spans="1:5">
      <c r="A22" s="12"/>
      <c r="B22" s="28" t="str">
        <f t="shared" ca="1" si="0"/>
        <v>2003 Q4</v>
      </c>
      <c r="C22" s="40">
        <v>11452000</v>
      </c>
      <c r="D22" s="40">
        <v>92900</v>
      </c>
      <c r="E22" s="30"/>
    </row>
    <row r="23" spans="1:5">
      <c r="A23" s="12"/>
      <c r="B23" s="28" t="str">
        <f t="shared" ca="1" si="0"/>
        <v>2004 Q1</v>
      </c>
      <c r="C23" s="40">
        <v>11484000</v>
      </c>
      <c r="D23" s="40">
        <v>91900</v>
      </c>
      <c r="E23" s="30"/>
    </row>
    <row r="24" spans="1:5">
      <c r="A24" s="12"/>
      <c r="B24" s="28" t="str">
        <f t="shared" ca="1" si="0"/>
        <v>2004 Q2</v>
      </c>
      <c r="C24" s="40">
        <v>11533000</v>
      </c>
      <c r="D24" s="40">
        <v>93800</v>
      </c>
      <c r="E24" s="30"/>
    </row>
    <row r="25" spans="1:5">
      <c r="A25" s="12"/>
      <c r="B25" s="28" t="str">
        <f t="shared" ca="1" si="0"/>
        <v>2004 Q3</v>
      </c>
      <c r="C25" s="40">
        <v>11527000</v>
      </c>
      <c r="D25" s="40">
        <v>95200</v>
      </c>
      <c r="E25" s="30"/>
    </row>
    <row r="26" spans="1:5">
      <c r="A26" s="12"/>
      <c r="B26" s="28" t="str">
        <f t="shared" ca="1" si="0"/>
        <v>2004 Q4</v>
      </c>
      <c r="C26" s="40">
        <v>11515000</v>
      </c>
      <c r="D26" s="40">
        <v>104800</v>
      </c>
      <c r="E26" s="30"/>
    </row>
    <row r="27" spans="1:5">
      <c r="A27" s="12"/>
      <c r="B27" s="28" t="str">
        <f t="shared" ca="1" si="0"/>
        <v>2005 Q1</v>
      </c>
      <c r="C27" s="40">
        <v>11517000</v>
      </c>
      <c r="D27" s="40">
        <v>117300</v>
      </c>
      <c r="E27" s="30"/>
    </row>
    <row r="28" spans="1:5">
      <c r="A28" s="12"/>
      <c r="B28" s="28" t="str">
        <f t="shared" ca="1" si="0"/>
        <v>2005 Q2</v>
      </c>
      <c r="C28" s="40">
        <v>11551000</v>
      </c>
      <c r="D28" s="40">
        <v>119300</v>
      </c>
      <c r="E28" s="30"/>
    </row>
    <row r="29" spans="1:5">
      <c r="A29" s="12"/>
      <c r="B29" s="28" t="str">
        <f t="shared" ca="1" si="0"/>
        <v>2005 Q3</v>
      </c>
      <c r="C29" s="40">
        <v>11554000</v>
      </c>
      <c r="D29" s="40">
        <v>117700</v>
      </c>
      <c r="E29" s="30"/>
    </row>
    <row r="30" spans="1:5">
      <c r="A30" s="12"/>
      <c r="B30" s="28" t="str">
        <f t="shared" ca="1" si="0"/>
        <v>2005 Q4</v>
      </c>
      <c r="C30" s="40">
        <v>11608000</v>
      </c>
      <c r="D30" s="40">
        <v>119300</v>
      </c>
      <c r="E30" s="30"/>
    </row>
    <row r="31" spans="1:5">
      <c r="A31" s="12"/>
      <c r="B31" s="28" t="str">
        <f t="shared" ca="1" si="0"/>
        <v>2006 Q1</v>
      </c>
      <c r="C31" s="40">
        <v>11634000</v>
      </c>
      <c r="D31" s="40">
        <v>120300</v>
      </c>
      <c r="E31" s="30"/>
    </row>
    <row r="32" spans="1:5">
      <c r="A32" s="12"/>
      <c r="B32" s="28" t="str">
        <f t="shared" ca="1" si="0"/>
        <v>2006 Q2</v>
      </c>
      <c r="C32" s="40">
        <v>11675000</v>
      </c>
      <c r="D32" s="40">
        <v>117800</v>
      </c>
      <c r="E32" s="30"/>
    </row>
    <row r="33" spans="1:5">
      <c r="A33" s="12"/>
      <c r="B33" s="28" t="str">
        <f t="shared" ca="1" si="0"/>
        <v>2006 Q3</v>
      </c>
      <c r="C33" s="40">
        <v>11735000</v>
      </c>
      <c r="D33" s="40">
        <v>115000</v>
      </c>
      <c r="E33" s="30"/>
    </row>
    <row r="34" spans="1:5">
      <c r="A34" s="12"/>
      <c r="B34" s="28" t="str">
        <f t="shared" ca="1" si="0"/>
        <v>2006 Q4</v>
      </c>
      <c r="C34" s="40">
        <v>11746000</v>
      </c>
      <c r="D34" s="40">
        <v>113000</v>
      </c>
      <c r="E34" s="30"/>
    </row>
    <row r="35" spans="1:5">
      <c r="A35" s="12"/>
      <c r="B35" s="28" t="str">
        <f t="shared" ca="1" si="0"/>
        <v>2007 Q1</v>
      </c>
      <c r="C35" s="40">
        <v>11765000</v>
      </c>
      <c r="D35" s="40">
        <v>115000</v>
      </c>
      <c r="E35" s="30"/>
    </row>
    <row r="36" spans="1:5">
      <c r="A36" s="12"/>
      <c r="B36" s="28" t="str">
        <f t="shared" ca="1" si="0"/>
        <v>2007 Q2</v>
      </c>
      <c r="C36" s="40">
        <v>11841000</v>
      </c>
      <c r="D36" s="40">
        <v>121200</v>
      </c>
      <c r="E36" s="30"/>
    </row>
    <row r="37" spans="1:5">
      <c r="A37" s="12"/>
      <c r="B37" s="28" t="str">
        <f t="shared" ca="1" si="0"/>
        <v>2007 Q3</v>
      </c>
      <c r="C37" s="40">
        <v>11900000</v>
      </c>
      <c r="D37" s="40">
        <v>128600</v>
      </c>
      <c r="E37" s="30"/>
    </row>
    <row r="38" spans="1:5">
      <c r="A38" s="12"/>
      <c r="B38" s="28" t="str">
        <f t="shared" ca="1" si="0"/>
        <v>2007 Q4</v>
      </c>
      <c r="C38" s="40">
        <v>11852000</v>
      </c>
      <c r="D38" s="40">
        <v>127800</v>
      </c>
      <c r="E38" s="30"/>
    </row>
    <row r="39" spans="1:5">
      <c r="A39" s="12"/>
      <c r="B39" s="28" t="str">
        <f t="shared" ca="1" si="0"/>
        <v>2008 Q1</v>
      </c>
      <c r="C39" s="40">
        <v>11787000</v>
      </c>
      <c r="D39" s="40">
        <v>127000</v>
      </c>
      <c r="E39" s="30"/>
    </row>
    <row r="40" spans="1:5">
      <c r="A40" s="12"/>
      <c r="B40" s="28" t="str">
        <f t="shared" ca="1" si="0"/>
        <v>2008 Q2</v>
      </c>
      <c r="C40" s="40">
        <v>11763000</v>
      </c>
      <c r="D40" s="40">
        <v>139700</v>
      </c>
      <c r="E40" s="30"/>
    </row>
    <row r="41" spans="1:5">
      <c r="A41" s="12"/>
      <c r="B41" s="28" t="str">
        <f t="shared" ca="1" si="0"/>
        <v>2008 Q3</v>
      </c>
      <c r="C41" s="40">
        <v>11718000</v>
      </c>
      <c r="D41" s="40">
        <v>150800</v>
      </c>
      <c r="E41" s="30"/>
    </row>
    <row r="42" spans="1:5">
      <c r="A42" s="12"/>
      <c r="B42" s="28" t="str">
        <f t="shared" ca="1" si="0"/>
        <v>2008 Q4</v>
      </c>
      <c r="C42" s="40">
        <v>11667000</v>
      </c>
      <c r="D42" s="40">
        <v>182600</v>
      </c>
      <c r="E42" s="30"/>
    </row>
    <row r="43" spans="1:5">
      <c r="A43" s="12"/>
      <c r="B43" s="28" t="str">
        <f t="shared" ca="1" si="0"/>
        <v>2009 Q1</v>
      </c>
      <c r="C43" s="40">
        <v>11553000</v>
      </c>
      <c r="D43" s="40">
        <v>209600</v>
      </c>
      <c r="E43" s="30"/>
    </row>
    <row r="44" spans="1:5">
      <c r="A44" s="12"/>
      <c r="B44" s="28" t="str">
        <f t="shared" ca="1" si="0"/>
        <v>2009 Q2</v>
      </c>
      <c r="C44" s="40">
        <v>11539000</v>
      </c>
      <c r="D44" s="40">
        <v>216400</v>
      </c>
      <c r="E44" s="30"/>
    </row>
    <row r="45" spans="1:5">
      <c r="A45" s="12"/>
      <c r="B45" s="28" t="str">
        <f t="shared" ca="1" si="0"/>
        <v>2009 Q3</v>
      </c>
      <c r="C45" s="40">
        <v>11525000</v>
      </c>
      <c r="D45" s="40">
        <v>207200</v>
      </c>
      <c r="E45" s="30"/>
    </row>
    <row r="46" spans="1:5">
      <c r="A46" s="12"/>
      <c r="B46" s="28" t="str">
        <f t="shared" ca="1" si="0"/>
        <v>2009 Q4</v>
      </c>
      <c r="C46" s="40">
        <v>11504000</v>
      </c>
      <c r="D46" s="40">
        <v>199600</v>
      </c>
      <c r="E46" s="30"/>
    </row>
    <row r="47" spans="1:5">
      <c r="A47" s="12"/>
      <c r="B47" s="28" t="str">
        <f t="shared" ca="1" si="0"/>
        <v>2010 Q1</v>
      </c>
      <c r="C47" s="40">
        <v>11493000</v>
      </c>
      <c r="D47" s="40">
        <v>196500</v>
      </c>
      <c r="E47" s="30"/>
    </row>
    <row r="48" spans="1:5">
      <c r="A48" s="12"/>
      <c r="B48" s="28" t="str">
        <f t="shared" ca="1" si="0"/>
        <v>2010 Q2</v>
      </c>
      <c r="C48" s="40">
        <v>11491000</v>
      </c>
      <c r="D48" s="40">
        <v>185500</v>
      </c>
      <c r="E48" s="30"/>
    </row>
    <row r="49" spans="1:5">
      <c r="A49" s="12"/>
      <c r="B49" s="28" t="str">
        <f t="shared" ca="1" si="0"/>
        <v>2010 Q3</v>
      </c>
      <c r="C49" s="40">
        <v>11480000</v>
      </c>
      <c r="D49" s="40">
        <v>179800</v>
      </c>
      <c r="E49" s="30"/>
    </row>
    <row r="50" spans="1:5">
      <c r="A50" s="12"/>
      <c r="B50" s="28" t="str">
        <f t="shared" ca="1" si="0"/>
        <v>2010 Q4</v>
      </c>
      <c r="C50" s="40">
        <v>11478000</v>
      </c>
      <c r="D50" s="40">
        <v>175800</v>
      </c>
      <c r="E50" s="30"/>
    </row>
    <row r="51" spans="1:5">
      <c r="A51" s="12"/>
      <c r="B51" s="28" t="str">
        <f t="shared" ca="1" si="0"/>
        <v>2011 Q1</v>
      </c>
      <c r="C51" s="40">
        <v>11454000</v>
      </c>
      <c r="D51" s="40">
        <v>171900</v>
      </c>
      <c r="E51" s="30"/>
    </row>
    <row r="52" spans="1:5">
      <c r="A52" s="12"/>
      <c r="B52" s="28" t="str">
        <f t="shared" ca="1" si="0"/>
        <v>2011 Q2</v>
      </c>
      <c r="C52" s="40">
        <v>11437000</v>
      </c>
      <c r="D52" s="40">
        <v>169200</v>
      </c>
      <c r="E52" s="30"/>
    </row>
    <row r="53" spans="1:5">
      <c r="A53" s="12"/>
      <c r="B53" s="28" t="str">
        <f t="shared" ca="1" si="0"/>
        <v>2011 Q3</v>
      </c>
      <c r="C53" s="40">
        <v>11413000</v>
      </c>
      <c r="D53" s="40">
        <v>165300</v>
      </c>
      <c r="E53" s="30"/>
    </row>
    <row r="54" spans="1:5">
      <c r="A54" s="12"/>
      <c r="B54" s="28" t="str">
        <f t="shared" ca="1" si="0"/>
        <v>2011 Q4</v>
      </c>
      <c r="C54" s="40">
        <v>11384000</v>
      </c>
      <c r="D54" s="40">
        <v>161400</v>
      </c>
      <c r="E54" s="30"/>
    </row>
    <row r="55" spans="1:5">
      <c r="A55" s="12"/>
      <c r="B55" s="28" t="str">
        <f t="shared" ca="1" si="0"/>
        <v>2012 Q1</v>
      </c>
      <c r="C55" s="40">
        <v>11383000</v>
      </c>
      <c r="D55" s="40">
        <v>159100</v>
      </c>
      <c r="E55" s="30"/>
    </row>
    <row r="56" spans="1:5">
      <c r="A56" s="12"/>
      <c r="B56" s="28" t="str">
        <f t="shared" ca="1" si="0"/>
        <v>2012 Q2</v>
      </c>
      <c r="C56" s="40">
        <v>11364000</v>
      </c>
      <c r="D56" s="40">
        <v>158700</v>
      </c>
      <c r="E56" s="30"/>
    </row>
    <row r="57" spans="1:5">
      <c r="A57" s="12"/>
      <c r="B57" s="28" t="str">
        <f t="shared" ca="1" si="0"/>
        <v>2012 Q3</v>
      </c>
      <c r="C57" s="40">
        <v>11331000</v>
      </c>
      <c r="D57" s="40">
        <v>159100</v>
      </c>
      <c r="E57" s="30"/>
    </row>
    <row r="58" spans="1:5">
      <c r="A58" s="12"/>
      <c r="B58" s="28" t="str">
        <f t="shared" ca="1" si="0"/>
        <v>2012 Q4</v>
      </c>
      <c r="C58" s="40">
        <v>11284000</v>
      </c>
      <c r="D58" s="40">
        <v>157900</v>
      </c>
      <c r="E58" s="30"/>
    </row>
    <row r="59" spans="1:5">
      <c r="A59" s="12"/>
      <c r="B59" s="28" t="str">
        <f t="shared" ca="1" si="0"/>
        <v>2013 Q1</v>
      </c>
      <c r="C59" s="40">
        <v>11254000</v>
      </c>
      <c r="D59" s="40">
        <v>159600</v>
      </c>
      <c r="E59" s="30"/>
    </row>
    <row r="60" spans="1:5">
      <c r="A60" s="12"/>
      <c r="B60" s="28" t="str">
        <f t="shared" ca="1" si="0"/>
        <v>2013 Q2</v>
      </c>
      <c r="C60" s="40">
        <v>11234000</v>
      </c>
      <c r="D60" s="40">
        <v>154900</v>
      </c>
      <c r="E60" s="30"/>
    </row>
    <row r="61" spans="1:5">
      <c r="A61" s="12"/>
      <c r="B61" s="28" t="str">
        <f t="shared" ca="1" si="0"/>
        <v>2013 Q3</v>
      </c>
      <c r="C61" s="40">
        <v>11208000</v>
      </c>
      <c r="D61" s="40">
        <v>149400</v>
      </c>
      <c r="E61" s="30"/>
    </row>
    <row r="62" spans="1:5">
      <c r="A62" s="12"/>
      <c r="B62" s="28" t="str">
        <f t="shared" ca="1" si="0"/>
        <v>2013 Q4</v>
      </c>
      <c r="C62" s="40">
        <v>11186000</v>
      </c>
      <c r="D62" s="40">
        <v>144600</v>
      </c>
      <c r="E62" s="30"/>
    </row>
    <row r="63" spans="1:5">
      <c r="A63" s="12"/>
      <c r="B63" s="28" t="str">
        <f t="shared" ca="1" si="0"/>
        <v>2014 Q1</v>
      </c>
      <c r="C63" s="40">
        <v>11167000</v>
      </c>
      <c r="D63" s="40">
        <v>138200</v>
      </c>
      <c r="E63" s="30"/>
    </row>
    <row r="64" spans="1:5">
      <c r="A64" s="12"/>
      <c r="B64" s="28" t="str">
        <f t="shared" ca="1" si="0"/>
        <v>2014 Q2</v>
      </c>
      <c r="C64" s="40">
        <v>11219000</v>
      </c>
      <c r="D64" s="40">
        <v>129170</v>
      </c>
      <c r="E64" s="30"/>
    </row>
    <row r="65" spans="1:9">
      <c r="A65" s="12"/>
      <c r="B65" s="28" t="str">
        <f t="shared" ca="1" si="0"/>
        <v>2014 Q3</v>
      </c>
      <c r="C65" s="40">
        <v>11193000</v>
      </c>
      <c r="D65" s="40">
        <v>122110</v>
      </c>
      <c r="E65" s="30"/>
    </row>
    <row r="66" spans="1:9">
      <c r="A66" s="12"/>
      <c r="B66" s="28" t="str">
        <f t="shared" ca="1" si="0"/>
        <v>2014 Q4</v>
      </c>
      <c r="C66" s="40">
        <v>11146000</v>
      </c>
      <c r="D66" s="40">
        <v>114410</v>
      </c>
      <c r="E66" s="30"/>
    </row>
    <row r="67" spans="1:9" ht="15.75">
      <c r="A67" s="155"/>
      <c r="B67" s="28" t="str">
        <f t="shared" ca="1" si="0"/>
        <v>2015 Q1</v>
      </c>
      <c r="C67" s="40">
        <v>11118000</v>
      </c>
      <c r="D67" s="40">
        <v>111190</v>
      </c>
      <c r="E67" s="30"/>
    </row>
    <row r="68" spans="1:9">
      <c r="A68" s="12"/>
      <c r="B68" s="28" t="str">
        <f t="shared" ca="1" si="0"/>
        <v>2015 Q2</v>
      </c>
      <c r="C68" s="40">
        <v>11113000</v>
      </c>
      <c r="D68" s="40">
        <v>106710</v>
      </c>
      <c r="E68" s="30"/>
    </row>
    <row r="69" spans="1:9">
      <c r="A69" s="12"/>
      <c r="B69" s="28" t="str">
        <f t="shared" ca="1" si="0"/>
        <v>2015 Q3</v>
      </c>
      <c r="C69" s="40">
        <v>11108000</v>
      </c>
      <c r="D69" s="40">
        <v>104970</v>
      </c>
      <c r="E69" s="30"/>
    </row>
    <row r="70" spans="1:9">
      <c r="A70" s="12"/>
      <c r="B70" s="28" t="str">
        <f t="shared" ca="1" si="0"/>
        <v>2015 Q4</v>
      </c>
      <c r="C70" s="40">
        <v>11111000</v>
      </c>
      <c r="D70" s="40">
        <v>101600</v>
      </c>
      <c r="E70" s="30"/>
    </row>
    <row r="71" spans="1:9">
      <c r="A71" s="12"/>
      <c r="B71" s="28" t="str">
        <f t="shared" ca="1" si="0"/>
        <v>2016 Q1</v>
      </c>
      <c r="C71" s="40">
        <v>11118000</v>
      </c>
      <c r="D71" s="40">
        <v>97830</v>
      </c>
      <c r="E71" s="30"/>
    </row>
    <row r="72" spans="1:9">
      <c r="A72" s="12"/>
      <c r="B72" s="28" t="str">
        <f t="shared" ref="B72:B97" ca="1" si="1">IF(RIGHT(OFFSET(B72,-1,0),1)="4",LEFT(OFFSET(B72,-1,0),4)+1&amp;" Q1",LEFT(OFFSET(B72,-1,0),6)&amp;RIGHT(OFFSET(B72,-1,0),1)+1)</f>
        <v>2016 Q2</v>
      </c>
      <c r="C72" s="40">
        <v>11078000</v>
      </c>
      <c r="D72" s="40">
        <v>97750</v>
      </c>
      <c r="E72" s="30"/>
    </row>
    <row r="73" spans="1:9">
      <c r="A73" s="12"/>
      <c r="B73" s="28" t="str">
        <f t="shared" ca="1" si="1"/>
        <v>2016 Q3</v>
      </c>
      <c r="C73" s="40">
        <v>11077000</v>
      </c>
      <c r="D73" s="40">
        <v>99380</v>
      </c>
      <c r="E73" s="30"/>
    </row>
    <row r="74" spans="1:9">
      <c r="A74" s="12"/>
      <c r="B74" s="28" t="str">
        <f t="shared" ca="1" si="1"/>
        <v>2016 Q4</v>
      </c>
      <c r="C74" s="40">
        <v>11064000</v>
      </c>
      <c r="D74" s="40">
        <v>101960</v>
      </c>
      <c r="E74" s="30"/>
    </row>
    <row r="75" spans="1:9">
      <c r="A75" s="12"/>
      <c r="B75" s="28" t="str">
        <f t="shared" ca="1" si="1"/>
        <v>2017 Q1</v>
      </c>
      <c r="C75" s="40">
        <v>11066000</v>
      </c>
      <c r="D75" s="40">
        <v>98990</v>
      </c>
      <c r="E75" s="30"/>
    </row>
    <row r="76" spans="1:9">
      <c r="A76" s="12"/>
      <c r="B76" s="28" t="str">
        <f t="shared" ca="1" si="1"/>
        <v>2017 Q2</v>
      </c>
      <c r="C76" s="40">
        <v>11031000</v>
      </c>
      <c r="D76" s="40">
        <v>96410</v>
      </c>
      <c r="E76" s="30"/>
    </row>
    <row r="77" spans="1:9">
      <c r="A77" s="12"/>
      <c r="B77" s="28" t="str">
        <f t="shared" ca="1" si="1"/>
        <v>2017 Q3</v>
      </c>
      <c r="C77" s="40">
        <v>11031000</v>
      </c>
      <c r="D77" s="40">
        <v>94820</v>
      </c>
      <c r="E77" s="30"/>
    </row>
    <row r="78" spans="1:9">
      <c r="A78" s="12"/>
      <c r="B78" s="28" t="str">
        <f t="shared" ca="1" si="1"/>
        <v>2017 Q4</v>
      </c>
      <c r="C78" s="40">
        <v>10990000</v>
      </c>
      <c r="D78" s="40">
        <v>93800</v>
      </c>
      <c r="E78" s="30"/>
    </row>
    <row r="79" spans="1:9">
      <c r="A79" s="12"/>
      <c r="B79" s="28" t="str">
        <f t="shared" ca="1" si="1"/>
        <v>2018 Q1</v>
      </c>
      <c r="C79" s="40">
        <v>10966000</v>
      </c>
      <c r="D79" s="40">
        <v>91320</v>
      </c>
      <c r="E79" s="30"/>
    </row>
    <row r="80" spans="1:9">
      <c r="A80" s="12"/>
      <c r="B80" s="28" t="str">
        <f t="shared" ca="1" si="1"/>
        <v>2018 Q2</v>
      </c>
      <c r="C80" s="40">
        <v>10958000</v>
      </c>
      <c r="D80" s="40">
        <v>89160</v>
      </c>
      <c r="E80" s="30"/>
      <c r="I80" s="30"/>
    </row>
    <row r="81" spans="1:5">
      <c r="A81" s="12"/>
      <c r="B81" s="28" t="str">
        <f t="shared" ca="1" si="1"/>
        <v>2018 Q3</v>
      </c>
      <c r="C81" s="40">
        <v>10952000</v>
      </c>
      <c r="D81" s="40">
        <v>90060</v>
      </c>
      <c r="E81" s="30"/>
    </row>
    <row r="82" spans="1:5">
      <c r="A82" s="12"/>
      <c r="B82" s="28" t="str">
        <f t="shared" ca="1" si="1"/>
        <v>2018 Q4</v>
      </c>
      <c r="C82" s="40">
        <v>10931000</v>
      </c>
      <c r="D82" s="40">
        <v>87450</v>
      </c>
      <c r="E82" s="30"/>
    </row>
    <row r="83" spans="1:5">
      <c r="A83" s="12"/>
      <c r="B83" s="28" t="str">
        <f t="shared" ca="1" si="1"/>
        <v>2019 Q1</v>
      </c>
      <c r="C83" s="40">
        <v>10931000</v>
      </c>
      <c r="D83" s="40">
        <v>86470</v>
      </c>
      <c r="E83" s="30"/>
    </row>
    <row r="84" spans="1:5">
      <c r="A84" s="12"/>
      <c r="B84" s="28" t="str">
        <f t="shared" ca="1" si="1"/>
        <v>2019 Q2</v>
      </c>
      <c r="C84" s="40">
        <v>10934000</v>
      </c>
      <c r="D84" s="40">
        <v>85880</v>
      </c>
      <c r="E84" s="30"/>
    </row>
    <row r="85" spans="1:5">
      <c r="A85" s="12"/>
      <c r="B85" s="28" t="str">
        <f t="shared" ca="1" si="1"/>
        <v>2019 Q3</v>
      </c>
      <c r="C85" s="40">
        <v>10927000</v>
      </c>
      <c r="D85" s="40">
        <v>81420</v>
      </c>
      <c r="E85" s="30"/>
    </row>
    <row r="86" spans="1:5" s="164" customFormat="1">
      <c r="A86" s="12"/>
      <c r="B86" s="28" t="str">
        <f t="shared" ca="1" si="1"/>
        <v>2019 Q4</v>
      </c>
      <c r="C86" s="40">
        <v>10957000</v>
      </c>
      <c r="D86" s="40">
        <v>80570</v>
      </c>
      <c r="E86" s="30"/>
    </row>
    <row r="87" spans="1:5" s="173" customFormat="1">
      <c r="A87" s="12"/>
      <c r="B87" s="28" t="str">
        <f t="shared" ca="1" si="1"/>
        <v>2020 Q1</v>
      </c>
      <c r="C87" s="40">
        <v>10957000</v>
      </c>
      <c r="D87" s="40">
        <v>82300</v>
      </c>
      <c r="E87" s="30"/>
    </row>
    <row r="88" spans="1:5" s="177" customFormat="1">
      <c r="A88" s="12"/>
      <c r="B88" s="28" t="str">
        <f t="shared" ca="1" si="1"/>
        <v>2020 Q2</v>
      </c>
      <c r="C88" s="40">
        <v>10928000</v>
      </c>
      <c r="D88" s="40">
        <v>85520</v>
      </c>
      <c r="E88" s="30"/>
    </row>
    <row r="89" spans="1:5" s="178" customFormat="1">
      <c r="A89" s="12"/>
      <c r="B89" s="28" t="str">
        <f t="shared" ca="1" si="1"/>
        <v>2020 Q3</v>
      </c>
      <c r="C89" s="40">
        <v>10928000</v>
      </c>
      <c r="D89" s="40">
        <v>86140</v>
      </c>
      <c r="E89" s="30"/>
    </row>
    <row r="90" spans="1:5" s="179" customFormat="1">
      <c r="A90" s="12"/>
      <c r="B90" s="28" t="str">
        <f t="shared" ca="1" si="1"/>
        <v>2020 Q4</v>
      </c>
      <c r="C90" s="40">
        <v>10963000</v>
      </c>
      <c r="D90" s="40">
        <v>89310</v>
      </c>
      <c r="E90" s="30"/>
    </row>
    <row r="91" spans="1:5" s="183" customFormat="1">
      <c r="A91" s="12"/>
      <c r="B91" s="28" t="str">
        <f t="shared" ca="1" si="1"/>
        <v>2021 Q1</v>
      </c>
      <c r="C91" s="40">
        <v>10982000</v>
      </c>
      <c r="D91" s="40">
        <v>90210</v>
      </c>
      <c r="E91" s="30"/>
    </row>
    <row r="92" spans="1:5" s="182" customFormat="1">
      <c r="A92" s="12"/>
      <c r="B92" s="28" t="str">
        <f t="shared" ca="1" si="1"/>
        <v>2021 Q2</v>
      </c>
      <c r="C92" s="40">
        <v>11008000</v>
      </c>
      <c r="D92" s="40">
        <v>88640</v>
      </c>
      <c r="E92" s="30"/>
    </row>
    <row r="93" spans="1:5" s="180" customFormat="1">
      <c r="A93" s="12"/>
      <c r="B93" s="28" t="str">
        <f t="shared" ca="1" si="1"/>
        <v>2021 Q3</v>
      </c>
      <c r="C93" s="40">
        <v>11001000</v>
      </c>
      <c r="D93" s="40">
        <v>86240</v>
      </c>
      <c r="E93" s="30"/>
    </row>
    <row r="94" spans="1:5" s="181" customFormat="1">
      <c r="A94" s="12"/>
      <c r="B94" s="28" t="str">
        <f t="shared" ca="1" si="1"/>
        <v>2021 Q4</v>
      </c>
      <c r="C94" s="40">
        <v>10982000</v>
      </c>
      <c r="D94" s="40">
        <v>85660</v>
      </c>
      <c r="E94" s="30"/>
    </row>
    <row r="95" spans="1:5" s="186" customFormat="1">
      <c r="A95" s="12"/>
      <c r="B95" s="28" t="str">
        <f t="shared" ca="1" si="1"/>
        <v>2022 Q1</v>
      </c>
      <c r="C95" s="40">
        <v>10983000</v>
      </c>
      <c r="D95" s="40">
        <v>81580</v>
      </c>
      <c r="E95" s="30"/>
    </row>
    <row r="96" spans="1:5" s="184" customFormat="1">
      <c r="A96" s="12"/>
      <c r="B96" s="28" t="str">
        <f t="shared" ca="1" si="1"/>
        <v>2022 Q2</v>
      </c>
      <c r="C96" s="40">
        <v>10975000</v>
      </c>
      <c r="D96" s="40">
        <v>80720</v>
      </c>
      <c r="E96" s="30"/>
    </row>
    <row r="97" spans="1:5" s="190" customFormat="1">
      <c r="A97" s="12"/>
      <c r="B97" s="28" t="str">
        <f t="shared" ca="1" si="1"/>
        <v>2022 Q3</v>
      </c>
      <c r="C97" s="40">
        <v>10970000</v>
      </c>
      <c r="D97" s="40">
        <v>80180</v>
      </c>
      <c r="E97" s="30"/>
    </row>
    <row r="98" spans="1:5">
      <c r="A98" s="12"/>
      <c r="B98" s="165"/>
      <c r="C98" s="41"/>
      <c r="D98" s="41"/>
    </row>
    <row r="99" spans="1:5">
      <c r="A99" s="12"/>
      <c r="B99" s="157"/>
      <c r="C99" s="176"/>
      <c r="D99" s="176"/>
    </row>
    <row r="100" spans="1:5" ht="15.75">
      <c r="A100" s="204" t="s">
        <v>83</v>
      </c>
      <c r="B100" s="205"/>
    </row>
    <row r="101" spans="1:5" ht="15">
      <c r="A101" s="167">
        <v>1</v>
      </c>
      <c r="B101" s="169" t="s">
        <v>103</v>
      </c>
    </row>
    <row r="102" spans="1:5" ht="15">
      <c r="B102" s="169" t="s">
        <v>104</v>
      </c>
    </row>
    <row r="103" spans="1:5" ht="15">
      <c r="B103" s="169" t="s">
        <v>105</v>
      </c>
    </row>
    <row r="104" spans="1:5" ht="15">
      <c r="A104" s="167">
        <v>2</v>
      </c>
      <c r="B104" s="169" t="s">
        <v>106</v>
      </c>
    </row>
    <row r="105" spans="1:5" ht="15">
      <c r="B105" s="169" t="s">
        <v>107</v>
      </c>
    </row>
    <row r="106" spans="1:5" ht="15">
      <c r="B106" s="169" t="s">
        <v>108</v>
      </c>
    </row>
    <row r="107" spans="1:5" ht="15">
      <c r="A107" s="12"/>
      <c r="B107" s="169" t="s">
        <v>109</v>
      </c>
    </row>
    <row r="108" spans="1:5">
      <c r="A108" s="12"/>
      <c r="B108" s="157"/>
    </row>
    <row r="109" spans="1:5">
      <c r="A109" s="12"/>
      <c r="B109" s="157"/>
    </row>
    <row r="110" spans="1:5">
      <c r="A110" s="12"/>
      <c r="B110" s="157"/>
    </row>
    <row r="111" spans="1:5">
      <c r="A111" s="12"/>
      <c r="B111" s="157"/>
    </row>
    <row r="112" spans="1:5">
      <c r="A112" s="12"/>
      <c r="B112" s="157"/>
    </row>
    <row r="113" spans="1:2">
      <c r="A113" s="12"/>
      <c r="B113" s="157"/>
    </row>
    <row r="114" spans="1:2">
      <c r="A114" s="12"/>
      <c r="B114" s="157"/>
    </row>
    <row r="115" spans="1:2">
      <c r="A115" s="12"/>
      <c r="B115" s="157"/>
    </row>
    <row r="116" spans="1:2">
      <c r="A116" s="12"/>
      <c r="B116" s="157"/>
    </row>
    <row r="117" spans="1:2">
      <c r="A117" s="12"/>
      <c r="B117" s="157"/>
    </row>
    <row r="118" spans="1:2">
      <c r="A118" s="12"/>
      <c r="B118" s="157"/>
    </row>
    <row r="119" spans="1:2">
      <c r="A119" s="12"/>
      <c r="B119" s="157"/>
    </row>
    <row r="120" spans="1:2">
      <c r="A120" s="12"/>
      <c r="B120" s="157"/>
    </row>
    <row r="121" spans="1:2">
      <c r="A121" s="12"/>
      <c r="B121" s="157"/>
    </row>
    <row r="122" spans="1:2">
      <c r="A122" s="12"/>
      <c r="B122" s="157"/>
    </row>
    <row r="123" spans="1:2">
      <c r="A123" s="12"/>
      <c r="B123" s="157"/>
    </row>
    <row r="124" spans="1:2">
      <c r="A124" s="12"/>
      <c r="B124" s="157"/>
    </row>
    <row r="125" spans="1:2">
      <c r="A125" s="12"/>
      <c r="B125" s="157"/>
    </row>
    <row r="126" spans="1:2">
      <c r="A126" s="12"/>
      <c r="B126" s="157"/>
    </row>
    <row r="127" spans="1:2">
      <c r="A127" s="12"/>
      <c r="B127" s="157"/>
    </row>
    <row r="128" spans="1:2">
      <c r="A128" s="12"/>
      <c r="B128" s="157"/>
    </row>
    <row r="129" spans="1:2">
      <c r="A129" s="12"/>
      <c r="B129" s="157"/>
    </row>
    <row r="130" spans="1:2">
      <c r="A130" s="12"/>
      <c r="B130" s="157"/>
    </row>
    <row r="131" spans="1:2">
      <c r="A131" s="12"/>
      <c r="B131" s="157"/>
    </row>
    <row r="132" spans="1:2">
      <c r="A132" s="12"/>
      <c r="B132" s="157"/>
    </row>
    <row r="133" spans="1:2">
      <c r="A133" s="12"/>
      <c r="B133" s="157"/>
    </row>
    <row r="134" spans="1:2">
      <c r="A134" s="12"/>
      <c r="B134" s="157"/>
    </row>
    <row r="135" spans="1:2">
      <c r="A135" s="12"/>
      <c r="B135" s="157"/>
    </row>
    <row r="136" spans="1:2">
      <c r="A136" s="12"/>
      <c r="B136" s="157"/>
    </row>
    <row r="137" spans="1:2">
      <c r="A137" s="12"/>
      <c r="B137" s="157"/>
    </row>
    <row r="138" spans="1:2">
      <c r="A138" s="12"/>
      <c r="B138" s="157"/>
    </row>
    <row r="139" spans="1:2">
      <c r="A139" s="12"/>
      <c r="B139" s="157"/>
    </row>
    <row r="140" spans="1:2">
      <c r="A140" s="12"/>
      <c r="B140" s="157"/>
    </row>
    <row r="141" spans="1:2">
      <c r="A141" s="12"/>
      <c r="B141" s="157"/>
    </row>
    <row r="142" spans="1:2">
      <c r="A142" s="12"/>
      <c r="B142" s="157"/>
    </row>
    <row r="143" spans="1:2">
      <c r="A143" s="12"/>
      <c r="B143" s="157"/>
    </row>
    <row r="144" spans="1:2">
      <c r="A144" s="12"/>
      <c r="B144" s="157"/>
    </row>
    <row r="145" spans="1:2">
      <c r="A145" s="12"/>
      <c r="B145" s="157"/>
    </row>
    <row r="146" spans="1:2">
      <c r="A146" s="12"/>
      <c r="B146" s="157"/>
    </row>
    <row r="147" spans="1:2">
      <c r="A147" s="12"/>
      <c r="B147" s="157"/>
    </row>
    <row r="148" spans="1:2">
      <c r="A148" s="12"/>
      <c r="B148" s="157"/>
    </row>
    <row r="149" spans="1:2">
      <c r="A149" s="12"/>
      <c r="B149" s="157"/>
    </row>
    <row r="150" spans="1:2">
      <c r="A150" s="12"/>
      <c r="B150" s="157"/>
    </row>
    <row r="151" spans="1:2">
      <c r="A151" s="12"/>
      <c r="B151" s="157"/>
    </row>
    <row r="152" spans="1:2">
      <c r="A152" s="12"/>
      <c r="B152" s="157"/>
    </row>
    <row r="153" spans="1:2">
      <c r="A153" s="12"/>
      <c r="B153" s="157"/>
    </row>
    <row r="154" spans="1:2">
      <c r="A154" s="12"/>
      <c r="B154" s="157"/>
    </row>
    <row r="155" spans="1:2">
      <c r="A155" s="12"/>
      <c r="B155" s="157"/>
    </row>
    <row r="156" spans="1:2">
      <c r="A156" s="12"/>
      <c r="B156" s="157"/>
    </row>
    <row r="157" spans="1:2">
      <c r="A157" s="12"/>
      <c r="B157" s="157"/>
    </row>
    <row r="158" spans="1:2">
      <c r="A158" s="12"/>
      <c r="B158" s="157"/>
    </row>
    <row r="159" spans="1:2">
      <c r="A159" s="12"/>
      <c r="B159" s="157"/>
    </row>
    <row r="160" spans="1:2">
      <c r="A160" s="12"/>
      <c r="B160" s="157"/>
    </row>
    <row r="161" spans="1:2">
      <c r="A161" s="12"/>
      <c r="B161" s="157"/>
    </row>
    <row r="162" spans="1:2">
      <c r="A162" s="12"/>
      <c r="B162" s="157"/>
    </row>
    <row r="163" spans="1:2">
      <c r="A163" s="12"/>
      <c r="B163" s="157"/>
    </row>
    <row r="164" spans="1:2">
      <c r="A164" s="12"/>
      <c r="B164" s="157"/>
    </row>
    <row r="165" spans="1:2">
      <c r="A165" s="12"/>
      <c r="B165" s="157"/>
    </row>
    <row r="166" spans="1:2">
      <c r="A166" s="12"/>
      <c r="B166" s="157"/>
    </row>
    <row r="167" spans="1:2">
      <c r="A167" s="12"/>
      <c r="B167" s="157"/>
    </row>
    <row r="168" spans="1:2">
      <c r="A168" s="12"/>
      <c r="B168" s="157"/>
    </row>
    <row r="169" spans="1:2">
      <c r="A169" s="12"/>
      <c r="B169" s="157"/>
    </row>
    <row r="170" spans="1:2">
      <c r="A170" s="12"/>
      <c r="B170" s="157"/>
    </row>
    <row r="171" spans="1:2">
      <c r="A171" s="12"/>
      <c r="B171" s="157"/>
    </row>
    <row r="172" spans="1:2">
      <c r="A172" s="12"/>
      <c r="B172" s="157"/>
    </row>
    <row r="173" spans="1:2">
      <c r="A173" s="12"/>
      <c r="B173" s="157"/>
    </row>
    <row r="174" spans="1:2">
      <c r="A174" s="12"/>
      <c r="B174" s="157"/>
    </row>
    <row r="175" spans="1:2">
      <c r="A175" s="12"/>
      <c r="B175" s="157"/>
    </row>
    <row r="176" spans="1:2">
      <c r="A176" s="12"/>
      <c r="B176" s="157"/>
    </row>
    <row r="177" spans="1:2">
      <c r="A177" s="12"/>
      <c r="B177" s="157"/>
    </row>
    <row r="178" spans="1:2">
      <c r="A178" s="12"/>
      <c r="B178" s="157"/>
    </row>
    <row r="179" spans="1:2">
      <c r="A179" s="12"/>
      <c r="B179" s="157"/>
    </row>
    <row r="180" spans="1:2">
      <c r="A180" s="12"/>
      <c r="B180" s="157"/>
    </row>
    <row r="181" spans="1:2">
      <c r="A181" s="12"/>
      <c r="B181" s="157"/>
    </row>
    <row r="182" spans="1:2">
      <c r="A182" s="12"/>
      <c r="B182" s="157"/>
    </row>
    <row r="183" spans="1:2">
      <c r="A183" s="12"/>
      <c r="B183" s="157"/>
    </row>
    <row r="184" spans="1:2">
      <c r="A184" s="12"/>
      <c r="B184" s="157"/>
    </row>
    <row r="185" spans="1:2">
      <c r="A185" s="12"/>
      <c r="B185" s="157"/>
    </row>
    <row r="186" spans="1:2">
      <c r="A186" s="12"/>
      <c r="B186" s="157"/>
    </row>
    <row r="187" spans="1:2">
      <c r="A187" s="12"/>
      <c r="B187" s="157"/>
    </row>
    <row r="188" spans="1:2">
      <c r="A188" s="12"/>
      <c r="B188" s="157"/>
    </row>
    <row r="189" spans="1:2">
      <c r="A189" s="12"/>
      <c r="B189" s="157"/>
    </row>
    <row r="190" spans="1:2">
      <c r="A190" s="12"/>
      <c r="B190" s="157"/>
    </row>
    <row r="191" spans="1:2">
      <c r="A191" s="12"/>
      <c r="B191" s="157"/>
    </row>
    <row r="192" spans="1:2">
      <c r="A192" s="12"/>
      <c r="B192" s="157"/>
    </row>
    <row r="193" spans="1:2">
      <c r="A193" s="12"/>
      <c r="B193" s="157"/>
    </row>
    <row r="194" spans="1:2">
      <c r="B194" s="35"/>
    </row>
  </sheetData>
  <mergeCells count="2">
    <mergeCell ref="A4:B4"/>
    <mergeCell ref="A100:B100"/>
  </mergeCells>
  <hyperlinks>
    <hyperlink ref="A4" location="Index!A1" display="Return to index" xr:uid="{6390F812-464B-4E52-8F7F-479671A50A6B}"/>
  </hyperlinks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8</vt:i4>
      </vt:variant>
    </vt:vector>
  </HeadingPairs>
  <TitlesOfParts>
    <vt:vector size="20" baseType="lpstr">
      <vt:lpstr>Index</vt:lpstr>
      <vt:lpstr>Regional FTB lending and LTI</vt:lpstr>
      <vt:lpstr>Regional Mover lending and LTI</vt:lpstr>
      <vt:lpstr>FTB monthly new loans</vt:lpstr>
      <vt:lpstr>Mover monthly new loans</vt:lpstr>
      <vt:lpstr>BTL monthly new loans</vt:lpstr>
      <vt:lpstr>Remortgage monthly new loans</vt:lpstr>
      <vt:lpstr>Refinancing</vt:lpstr>
      <vt:lpstr>Mortgage Arrears</vt:lpstr>
      <vt:lpstr>Mortgage Possessions</vt:lpstr>
      <vt:lpstr>Credit Card Borrowing</vt:lpstr>
      <vt:lpstr>Loans, Overdrafts and Deposits</vt:lpstr>
      <vt:lpstr>_DLX17.EUR</vt:lpstr>
      <vt:lpstr>'Mortgage Arrears'!_DLX2.EUR</vt:lpstr>
      <vt:lpstr>'Mortgage Possessions'!_DLX2.EUR</vt:lpstr>
      <vt:lpstr>_DLX4.EUR</vt:lpstr>
      <vt:lpstr>'Credit Card Borrowing'!Print_Area</vt:lpstr>
      <vt:lpstr>'Loans, Overdrafts and Deposits'!Print_Area</vt:lpstr>
      <vt:lpstr>'Credit Card Borrowing'!Print_Titles</vt:lpstr>
      <vt:lpstr>'Loans, Overdrafts and Deposits'!Print_Titles</vt:lpstr>
    </vt:vector>
  </TitlesOfParts>
  <Company>The Council of Mortgage Lenders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Council of Mortgage Lenders</dc:creator>
  <cp:lastModifiedBy>Trishma Vadolia</cp:lastModifiedBy>
  <cp:lastPrinted>2020-01-28T14:45:33Z</cp:lastPrinted>
  <dcterms:created xsi:type="dcterms:W3CDTF">2015-05-01T08:54:05Z</dcterms:created>
  <dcterms:modified xsi:type="dcterms:W3CDTF">2022-12-07T09:23:21Z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xcelsior_Version">
    <vt:lpwstr>2.0.17313.53</vt:lpwstr>
  </property>
  <property fmtid="{D5CDD505-2E9C-101B-9397-08002B2CF9AE}" pid="3" name="Excelsior_SystemName">
    <vt:lpwstr>CML_EXT</vt:lpwstr>
  </property>
  <property fmtid="{D5CDD505-2E9C-101B-9397-08002B2CF9AE}" pid="4" name="Excelsior_Culture">
    <vt:lpwstr>en-GB</vt:lpwstr>
  </property>
  <property fmtid="{D5CDD505-2E9C-101B-9397-08002B2CF9AE}" pid="5" name="FSO_Table_Upcoming_freetomove_in_year_f7dd1890129046a0b11ece08d35a0511_Description">
    <vt:lpwstr>Upcoming free-to-move in year.xml</vt:lpwstr>
  </property>
  <property fmtid="{D5CDD505-2E9C-101B-9397-08002B2CF9AE}" pid="6" name="FSO_Table_Upcoming_freetomove_in_year_f7dd1890129046a0b11ece08d35a0511_Data">
    <vt:lpwstr>\\?FastStatsBaseDirectory\cml_ext\\Public:\Upcoming free-to-move in year.xml</vt:lpwstr>
  </property>
  <property fmtid="{D5CDD505-2E9C-101B-9397-08002B2CF9AE}" pid="7" name="FSO_Table_Upcoming_freetomove_in_year_f7dd1890129046a0b11ece08d35a0511_Options">
    <vt:lpwstr>Priority={50};CalculateBefore={False};CalculateAfter={False};DoNotRefresh={False};LegacyFormat={False};ClearBodyFormat={True};WYSIWYGFormat={True};TreatPercentageAsFractionOf1={True}</vt:lpwstr>
  </property>
  <property fmtid="{D5CDD505-2E9C-101B-9397-08002B2CF9AE}" pid="8" name="FSO_Table_New_loans_end_of_deal_date_1c91b9175ea14df1a21e26fbe521c88c_Description">
    <vt:lpwstr>New loans end of deal date.xml</vt:lpwstr>
  </property>
  <property fmtid="{D5CDD505-2E9C-101B-9397-08002B2CF9AE}" pid="9" name="FSO_Table_New_loans_end_of_deal_date_1c91b9175ea14df1a21e26fbe521c88c_Data">
    <vt:lpwstr>\\?FastStatsBaseDirectory\cml_ext\\Public:\Forecasting model\New loans end of deal date.xml</vt:lpwstr>
  </property>
  <property fmtid="{D5CDD505-2E9C-101B-9397-08002B2CF9AE}" pid="10" name="FSO_Table_New_loans_end_of_deal_date_1c91b9175ea14df1a21e26fbe521c88c_Options">
    <vt:lpwstr>Priority={50};CalculateBefore={False};CalculateAfter={False};DoNotRefresh={False};LegacyFormat={False};ClearBodyFormat={True};WYSIWYGFormat={True};TreatPercentageAsFractionOf1={True}</vt:lpwstr>
  </property>
  <property fmtid="{D5CDD505-2E9C-101B-9397-08002B2CF9AE}" pid="11" name="FSO_Table_RL5_8cb9b296c97d406ebc2c011353427ff4_Description">
    <vt:lpwstr>RL5.xml</vt:lpwstr>
  </property>
  <property fmtid="{D5CDD505-2E9C-101B-9397-08002B2CF9AE}" pid="12" name="FSO_Table_RL5_8cb9b296c97d406ebc2c011353427ff4_Data">
    <vt:lpwstr>\\?FastStatsBaseDirectory\cml_ext\\Public:\excelcior\RL and Press Release Tables\RL5.xml</vt:lpwstr>
  </property>
  <property fmtid="{D5CDD505-2E9C-101B-9397-08002B2CF9AE}" pid="13" name="FSO_Table_RL5_8cb9b296c97d406ebc2c011353427ff4_Options">
    <vt:lpwstr>Priority={50};CalculateBefore={False};CalculateAfter={False};DoNotRefresh={False};LegacyFormat={False};ClearBodyFormat={True};WYSIWYGFormat={True};TreatPercentageAsFractionOf1={True}</vt:lpwstr>
  </property>
  <property fmtid="{D5CDD505-2E9C-101B-9397-08002B2CF9AE}" pid="14" name="MSIP_Label_f1fbfcc9-4d33-42a8-8fa7-e64347ad225b_Enabled">
    <vt:lpwstr>True</vt:lpwstr>
  </property>
  <property fmtid="{D5CDD505-2E9C-101B-9397-08002B2CF9AE}" pid="15" name="MSIP_Label_f1fbfcc9-4d33-42a8-8fa7-e64347ad225b_SiteId">
    <vt:lpwstr>70e4dd2e-aab7-4c6a-a882-3b6e7a39663e</vt:lpwstr>
  </property>
  <property fmtid="{D5CDD505-2E9C-101B-9397-08002B2CF9AE}" pid="16" name="MSIP_Label_f1fbfcc9-4d33-42a8-8fa7-e64347ad225b_Owner">
    <vt:lpwstr>david.dooks@ukfinance.org.uk</vt:lpwstr>
  </property>
  <property fmtid="{D5CDD505-2E9C-101B-9397-08002B2CF9AE}" pid="17" name="MSIP_Label_f1fbfcc9-4d33-42a8-8fa7-e64347ad225b_SetDate">
    <vt:lpwstr>2020-02-20T16:37:07.5109197Z</vt:lpwstr>
  </property>
  <property fmtid="{D5CDD505-2E9C-101B-9397-08002B2CF9AE}" pid="18" name="MSIP_Label_f1fbfcc9-4d33-42a8-8fa7-e64347ad225b_Name">
    <vt:lpwstr>UK Finance Only</vt:lpwstr>
  </property>
  <property fmtid="{D5CDD505-2E9C-101B-9397-08002B2CF9AE}" pid="19" name="MSIP_Label_f1fbfcc9-4d33-42a8-8fa7-e64347ad225b_Application">
    <vt:lpwstr>Microsoft Azure Information Protection</vt:lpwstr>
  </property>
  <property fmtid="{D5CDD505-2E9C-101B-9397-08002B2CF9AE}" pid="20" name="MSIP_Label_f1fbfcc9-4d33-42a8-8fa7-e64347ad225b_ActionId">
    <vt:lpwstr>7291e304-2bbf-43db-b752-3d16c585c067</vt:lpwstr>
  </property>
  <property fmtid="{D5CDD505-2E9C-101B-9397-08002B2CF9AE}" pid="21" name="MSIP_Label_f1fbfcc9-4d33-42a8-8fa7-e64347ad225b_Extended_MSFT_Method">
    <vt:lpwstr>Automatic</vt:lpwstr>
  </property>
  <property fmtid="{D5CDD505-2E9C-101B-9397-08002B2CF9AE}" pid="22" name="Sensitivity">
    <vt:lpwstr>UK Finance Only</vt:lpwstr>
  </property>
</Properties>
</file>