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Jennifer Ross\Desktop\Audit Excel Files (Secured)\Secured Files\"/>
    </mc:Choice>
  </mc:AlternateContent>
  <xr:revisionPtr revIDLastSave="0" documentId="13_ncr:1_{C1A3BC5F-4A71-4A86-821D-1E89E90ACCA1}" xr6:coauthVersionLast="47" xr6:coauthVersionMax="47" xr10:uidLastSave="{00000000-0000-0000-0000-000000000000}"/>
  <bookViews>
    <workbookView xWindow="-120" yWindow="-120" windowWidth="20730" windowHeight="11160" xr2:uid="{00000000-000D-0000-FFFF-FFFF00000000}"/>
  </bookViews>
  <sheets>
    <sheet name="Eligible Twos" sheetId="1" r:id="rId1"/>
    <sheet name="Threes &amp; Fours" sheetId="2" r:id="rId2"/>
    <sheet name="Change in Delivering Summary" sheetId="4" r:id="rId3"/>
    <sheet name="Additional Questions" sheetId="3" r:id="rId4"/>
  </sheets>
  <definedNames>
    <definedName name="_Hlk79589265" localSheetId="0">'Eligible Twos'!$O$26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4" l="1"/>
  <c r="B7" i="4"/>
  <c r="J38" i="2"/>
  <c r="K38" i="2" s="1"/>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6" i="2"/>
  <c r="I38"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6" i="2"/>
  <c r="F38" i="2"/>
  <c r="F39" i="2" s="1"/>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6" i="2"/>
  <c r="C38" i="2"/>
  <c r="C39" i="2" s="1"/>
  <c r="G38" i="2"/>
  <c r="D38" i="2"/>
  <c r="B38" i="2"/>
  <c r="B44" i="2" s="1"/>
  <c r="B45" i="2" s="1"/>
  <c r="B46" i="2" s="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6" i="1"/>
  <c r="I38" i="1"/>
  <c r="F39" i="1"/>
  <c r="C39"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6" i="1"/>
  <c r="F38"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C38" i="1"/>
  <c r="B38" i="1"/>
  <c r="B44" i="1" s="1"/>
  <c r="B45" i="1" s="1"/>
  <c r="B46" i="1" s="1"/>
  <c r="J38" i="1"/>
  <c r="G38" i="1"/>
  <c r="G39" i="1" s="1"/>
  <c r="D38" i="1"/>
  <c r="H38" i="1" l="1"/>
  <c r="H38" i="2"/>
  <c r="E38" i="2"/>
  <c r="D39" i="2"/>
  <c r="E39" i="2" s="1"/>
  <c r="G39" i="2"/>
  <c r="D39" i="1"/>
  <c r="E39" i="1" s="1"/>
  <c r="E38" i="1"/>
</calcChain>
</file>

<file path=xl/sharedStrings.xml><?xml version="1.0" encoding="utf-8"?>
<sst xmlns="http://schemas.openxmlformats.org/spreadsheetml/2006/main" count="852" uniqueCount="460">
  <si>
    <t>Local Authority</t>
  </si>
  <si>
    <t>Aberdeen City</t>
  </si>
  <si>
    <t>Aberdeenshire</t>
  </si>
  <si>
    <t>Angus</t>
  </si>
  <si>
    <t>Argyll &amp; Bute</t>
  </si>
  <si>
    <t>Clacks</t>
  </si>
  <si>
    <t>Dumfries and Galloway</t>
  </si>
  <si>
    <t>Dundee City</t>
  </si>
  <si>
    <t>East Ayrshire</t>
  </si>
  <si>
    <t>East Dunbartonshire</t>
  </si>
  <si>
    <t>East Lothian</t>
  </si>
  <si>
    <t>East Renfrewshire</t>
  </si>
  <si>
    <t>Edinburgh City</t>
  </si>
  <si>
    <t>Falkirk</t>
  </si>
  <si>
    <t>Fife</t>
  </si>
  <si>
    <t>Glasgow</t>
  </si>
  <si>
    <t>Highland</t>
  </si>
  <si>
    <t>Inverclyde</t>
  </si>
  <si>
    <t>Midlothian</t>
  </si>
  <si>
    <t>Moray</t>
  </si>
  <si>
    <t>North Ayrshire</t>
  </si>
  <si>
    <t>North Lanarkshire</t>
  </si>
  <si>
    <t>Orkney</t>
  </si>
  <si>
    <t>Perth &amp; Kinross</t>
  </si>
  <si>
    <t>Renfrewshire</t>
  </si>
  <si>
    <t>Scottish Borders</t>
  </si>
  <si>
    <t>Shetland</t>
  </si>
  <si>
    <t>South Ayrshire</t>
  </si>
  <si>
    <t>South Lanarkshire</t>
  </si>
  <si>
    <t>Stirling</t>
  </si>
  <si>
    <t>West Dunbartonshire</t>
  </si>
  <si>
    <t>West Lothian</t>
  </si>
  <si>
    <t>Western Isles</t>
  </si>
  <si>
    <t>Yes, parents are given the ELC leaflet, and explained what the flexibility of using a childminder is and or a blended place or nursery as it is their choice.</t>
  </si>
  <si>
    <t>Yes, and all placements we have are up to 1140 hrs</t>
  </si>
  <si>
    <t>Both</t>
  </si>
  <si>
    <t>Yes, as it explains in the ELC leaflet also it can be because there are no spaces in the nurseries or parent wants a childminder for there full hours.</t>
  </si>
  <si>
    <t>No, we place them as they come to us</t>
  </si>
  <si>
    <t>No, the choice is fully up to the parent what they require. And of course, if there is availability at both settings. Sometimes can be negotiable</t>
  </si>
  <si>
    <t xml:space="preserve">Yes, we rarely have a blended placement for the 2 year olds as parents ask for full hours from a cm. Or they are only wanting to use a few hours and can up them when they require. </t>
  </si>
  <si>
    <t>YES, this is done through the Council website 
https://www.dumgal.gov.uk/article/15234/Early-learning-and-childcare 
This link is also included in letters to parents prior to enrolment and on the Council’s Social media posts</t>
  </si>
  <si>
    <t>Yes</t>
  </si>
  <si>
    <t>Open choice</t>
  </si>
  <si>
    <t>No</t>
  </si>
  <si>
    <t>There are no restrictions around the number of hours taken with childminders or in local authority nurseries. Some private providers may offer set sessions in line with their business models</t>
  </si>
  <si>
    <t>Dumfries and Galloway do not stipulate the number of hours children must take with any provider. This is an arrangement between the parent and the provider. In Council nurseries parents may drop off and collect their child at a time that suits them best within the nursery’s operating hours.</t>
  </si>
  <si>
    <t>Yes, through
Online application form, council website</t>
  </si>
  <si>
    <t>Yes, if parents request a blended model</t>
  </si>
  <si>
    <t>No, all applications are considered together at 4 weekly admissions meetings</t>
  </si>
  <si>
    <t>Open, but considered on an individual basis</t>
  </si>
  <si>
    <t>Data not held</t>
  </si>
  <si>
    <t>Social media platforms, Moray council website</t>
  </si>
  <si>
    <t>Open choice (parental)</t>
  </si>
  <si>
    <t>No (Parental choice)</t>
  </si>
  <si>
    <t>Yes, at enrolment time and during the year all provisions are offered, Highland have a map of commissioned providers including all PVI and childminders</t>
  </si>
  <si>
    <t>Yes, they can take full entitlement with a childminder whatever their age</t>
  </si>
  <si>
    <t xml:space="preserve">All parents can choose a single or blended choice, parents of 2s however tend to use a single provider </t>
  </si>
  <si>
    <t>No set requirements but in ELC settings that are remarkably busy or oversubscribed there may well only be specific times/days available</t>
  </si>
  <si>
    <t xml:space="preserve">The consideration is based on the requirements of the parent/child </t>
  </si>
  <si>
    <t xml:space="preserve">Yes. Information is available online via our Parent Guide for Early Learning and Childcare ( see link to Guide at Q10) </t>
  </si>
  <si>
    <t xml:space="preserve">Yes. Online application form allows parent to choose provider including blended model option </t>
  </si>
  <si>
    <t>Only requirement is for nursery session to be a minimum of 3 hours</t>
  </si>
  <si>
    <t>Yes, all partner providers are promoted
equitably, alongside our own nursery
provision.
Following feedback from our Childminder
Focus Group, we are currently exploring
how to raise the profile of all ELC settings
on the external PKC website.</t>
  </si>
  <si>
    <t>Yes, all parents/carers of eligible two-year
olds, as defined by the Scottish
Government criteria, can apply to take
their full entitlement of 1140 hours with a
funded provider Childminder. However,
the allocation of hours is dependent on
the chosen Childminder’s availability</t>
  </si>
  <si>
    <t>Yes, all parents/carers in PKC have been
offered this as an option.</t>
  </si>
  <si>
    <t>No, all applications for two-year old,
funded spaces are treated equitably</t>
  </si>
  <si>
    <t xml:space="preserve">No, this option is open, and parents/carer
can choose how they would like to split
their entitlement between settings.
However, the allocation of a split funded
place is dependent on settings being able
to offer the hours requested, and
availability. </t>
  </si>
  <si>
    <t>The number of hours allocated for a
blended placement is largely down to
parental choice. Prior to an application
being submitted to PKC, parents/carers
approach their chosen Childminder who
will then work with the parent to agree
the number of hours which meets the
needs of the child, and which supports
the Childminder’s business sustainability.</t>
  </si>
  <si>
    <t xml:space="preserve">Yes. This would be promoted through the ELC website and communicated with all registration information. Parents/carers can use all their entitlement with a childminder, or have the offer to have a blended placement with a LA or PVI provider. </t>
  </si>
  <si>
    <t>N/A We try to offer all parents their preferred option</t>
  </si>
  <si>
    <t xml:space="preserve">We would always try to accommodate parental choice.  We would communicate with both parties of a blended placement to ensure this is sustainable and in the best interests of the child. </t>
  </si>
  <si>
    <t>Yes, parents can choose a blended model, if there is a partner childminder available</t>
  </si>
  <si>
    <t xml:space="preserve">We endeavor to meet parent’s requests for a blended model where possible. </t>
  </si>
  <si>
    <t xml:space="preserve">Blended placements with LA settings are generally split 600/540 which is a high enough level to support business sustainability  </t>
  </si>
  <si>
    <t>Yes, We have a list of partner childminders on CEC website, along with our other partner providers</t>
  </si>
  <si>
    <t>Yes. Information on LA website includes information on providers, including partner ELCs and Childminders. Any queries which come in are given information on all providers, as a response. Partner Childminder details are on website.</t>
  </si>
  <si>
    <t>Open Choice</t>
  </si>
  <si>
    <t>Some settings may have requirements linked to staffing.</t>
  </si>
  <si>
    <t>No. We respond to individual parent/carer requests and our priority is to  fulfil these.</t>
  </si>
  <si>
    <t>Yes. In the DCC nursery application all childminders details are included to enable parents to make their own choice. This is also displayed on the DCC website.</t>
  </si>
  <si>
    <t xml:space="preserve">Yes </t>
  </si>
  <si>
    <t>This is an open choice</t>
  </si>
  <si>
    <t>Parents can split their entitlement between a nursery and a childminder. The 1140 hours can be split in a way that suits the parent and the child between a nursery and a childminder.</t>
  </si>
  <si>
    <t xml:space="preserve">We would recommend a minimum of one full core session in one of the blended places in order to provide some consistency for the child. This would be discussed with the parent looking at the best interests of the child. </t>
  </si>
  <si>
    <t xml:space="preserve">No as this is parental choice. </t>
  </si>
  <si>
    <t>yes</t>
  </si>
  <si>
    <t>Yes an open choice</t>
  </si>
  <si>
    <t>no</t>
  </si>
  <si>
    <t>Funding follows the child. Hours are taken and given depending on what CM can provide. SCMA will have full details of this.</t>
  </si>
  <si>
    <t>Both providers should be aware of this.</t>
  </si>
  <si>
    <t>YES – Information is available in Council website and is also a choice on the application form when applying for a 2 year old entitled place</t>
  </si>
  <si>
    <t xml:space="preserve">YES – this is an option </t>
  </si>
  <si>
    <t>Parental choice</t>
  </si>
  <si>
    <t>YES</t>
  </si>
  <si>
    <t>NO</t>
  </si>
  <si>
    <t xml:space="preserve">YES – there are set models and times within the LA e.g Option 1. Monday / Tuesday Wed am Option 2. Wed pm Thursday / Friday. Option 3. 5 x am’s. Option 4. 5 x pm’s. All over term time </t>
  </si>
  <si>
    <t xml:space="preserve">The entitled hours are split and calculated to endure that full entitled hours are given </t>
  </si>
  <si>
    <t>Yes, open choice on completion of registration. Webpage contains contact details for all our Childminders.</t>
  </si>
  <si>
    <t>Min 2 sessions at nursery</t>
  </si>
  <si>
    <t>No – no option to blend for E2. Trial underway, following working group</t>
  </si>
  <si>
    <t>The trial is for a minimum of 2 session at any one provider (that could be 2 half days or 1 full days at a nursery)</t>
  </si>
  <si>
    <t>N/A as yet but has been part of blended model discussions</t>
  </si>
  <si>
    <t>Yes, EDC website and application forms; consultations with parents and any seminars or other</t>
  </si>
  <si>
    <t>No – full parental choice</t>
  </si>
  <si>
    <t>No.  Any sessions taken at a LA nursery must be within the centre’s delivery model; there are no minimum number of sessions or ‘cap’ on number of sessions at childminder</t>
  </si>
  <si>
    <t>We would support any childminder and parents that wished to discuss this – this has not been the case so far with any placements in EDC.  We recognise the benefit of Childminders for eligible 2 year olds and actively promote this with our Health Visitor colleagues as an offer that parents should consider if they are able to find a childminder that they wish to choose.</t>
  </si>
  <si>
    <t>Yes. Through our website, comms at ELCs, public spaces and through childminder providers themselves.</t>
  </si>
  <si>
    <t>Yes. Parents and carers of entitled two year olds are supported through to identify appropriate provision. The ELC offer includes a blended model option.  The WDC web page provides this information.</t>
  </si>
  <si>
    <t xml:space="preserve">The Admissions Panel works with the parent to work out what is required. </t>
  </si>
  <si>
    <t>Yes – info on website School nurseries | 1140hours in East Lothian | East Lothian Council</t>
  </si>
  <si>
    <t>We have setting information (nurseries and childminders) listed in the paper and on the website so that parents can see all available settings including nurseries and childminders. When two year old applications come in, we tend to allocate these to nursery settings as childminders in partnership in the locations needed have reported being at capacity however we have used childminders in the past for 2 year old places and would do so again.</t>
  </si>
  <si>
    <t xml:space="preserve">See above for context. If a parent requested a childminder in partnership and they had space, we would support the request. Parents who use a partnership childminder typically have been using that childminder for their children pre-ELC. By parental choice, no children use all of the hours at a childminder but could do so if the parent wished this and the childminder had space. </t>
  </si>
  <si>
    <t xml:space="preserve">Tends to be when we have no spaces, as childminders are at capacity </t>
  </si>
  <si>
    <t>No we tend to try to find a setting with capacity</t>
  </si>
  <si>
    <t>We go with parental choice for any age/stage, and if the childminder is able to offer what the parent requests</t>
  </si>
  <si>
    <t>Yes, list of childminders who are in partnership with Fife is published on our internet page.</t>
  </si>
  <si>
    <t>Yes, should a parent request this</t>
  </si>
  <si>
    <t>If parent requires blended placement they would be asked to take blocks of hours offered in one day as a minimum with any one provider</t>
  </si>
  <si>
    <t xml:space="preserve">Not considered as we wish to make blended placements as flexible as possible for families. </t>
  </si>
  <si>
    <t>N/A</t>
  </si>
  <si>
    <t>As above– down to parental choice</t>
  </si>
  <si>
    <t>As above – down to parental choice</t>
  </si>
  <si>
    <t>No –equal priority</t>
  </si>
  <si>
    <t>Minimum 1 full day or 2 half days in local authority settings – maximum 5 full days  - charges apply over entitlement</t>
  </si>
  <si>
    <t>We have not had any applications for blended models for eligible two year olds.</t>
  </si>
  <si>
    <t xml:space="preserve">Yes – Via Argyll and Bute Council Website https://www.argyll-bute.gov.uk/family-information-service </t>
  </si>
  <si>
    <t xml:space="preserve">Yes – Parental Choice </t>
  </si>
  <si>
    <t xml:space="preserve">Yes – open choice </t>
  </si>
  <si>
    <t xml:space="preserve">Yes – Blended placement is a parental choice based on setting of their choosing. </t>
  </si>
  <si>
    <t xml:space="preserve">No </t>
  </si>
  <si>
    <t xml:space="preserve">There are a minimum of 2 sessions with our Local Authority ELC setting for continuity of care. Other than that parents are able to discuss hours that work for them and with setting,  based on their models/patterns of attendance. </t>
  </si>
  <si>
    <t xml:space="preserve">Models of provision are discussed with partners to ensure they are financial viable/maximising attendance, ahead of the academic session. </t>
  </si>
  <si>
    <t>See attached info regarding split placements</t>
  </si>
  <si>
    <t>It is parental choice on the number of hours chosen between each setting</t>
  </si>
  <si>
    <t xml:space="preserve">Yes.  All providers for eligible 2-year-olds are promoted on Angus Council’s website and are grouped by locality.  All providers are an option to choose when completing our ELC application form.    </t>
  </si>
  <si>
    <t>Yes.</t>
  </si>
  <si>
    <t>Open choice.</t>
  </si>
  <si>
    <t xml:space="preserve">Yes, parents choose how to use their funded entitlement and choose if they want a blended placement.  </t>
  </si>
  <si>
    <t xml:space="preserve">No, all placements are allocated according to Angus Council’s existing allocation criteria and the date of submission on the application form.  Contracted providers have their own procedures on how they allocate places.  </t>
  </si>
  <si>
    <t xml:space="preserve">Yes, our local authority nurseries have 3 delivery models with a minimum of a 2-day placement.  Option 1 - 190 set days at 6 hours per day (30 hours per typical week, term time) Option 2 - 152 set days at 7.5 hours per day (30 hours per typical week, term time)  Option 3 -Up to 228 set days and 5 x 5 hour sessions per week (25 hours per typical week with a daily maximum of 10 hours) Some P &amp; V providers, including childminders have also placed minimum and maximum hours on the placements they offer, and it is parental choice on what best suits their needs as a family.  </t>
  </si>
  <si>
    <t xml:space="preserve">No, parents choose the pattern of attendance and providers that best meet their needs.  </t>
  </si>
  <si>
    <t>Yes. All providers are detailed on our webpages and childminders are advised as an option also on application forms</t>
  </si>
  <si>
    <t>No requirement</t>
  </si>
  <si>
    <t>Yes. Childminders are advertised on our website. We give parents options depending on availability, the circumstances as to why a child may be eligible &amp; location of childminders</t>
  </si>
  <si>
    <t>Yes. We offer flexibility to parents for all providers</t>
  </si>
  <si>
    <t xml:space="preserve">If parents wish a blended placement and this is available then yes we do accommodate this </t>
  </si>
  <si>
    <t>No. We try to be fair and equitable</t>
  </si>
  <si>
    <t>No. We leave the choice with parents but we promote more than one day at each setting as this helps the child feel they belong.</t>
  </si>
  <si>
    <t xml:space="preserve">We encourage the parents, childminder and nursery to look at what is best for the child overall. </t>
  </si>
  <si>
    <t>Yes - Options discussed at time of application</t>
  </si>
  <si>
    <t>Open</t>
  </si>
  <si>
    <t xml:space="preserve">Options discussed at time of application </t>
  </si>
  <si>
    <t>Yes – information is shared on our webpage for all options available to parents.</t>
  </si>
  <si>
    <t>Yes - Website and application form</t>
  </si>
  <si>
    <t>No - No capacity for blended care</t>
  </si>
  <si>
    <t xml:space="preserve">Yes all childminders who are in partnership to provide ELC funded places have their provision listed alongside all other providers </t>
  </si>
  <si>
    <t>We do not offer blended provision for two year olds so if a 2 is allocated with a childminder all their provision will be with the childminder</t>
  </si>
  <si>
    <t xml:space="preserve">We aim to place 2’s with the ELC setting which best meets their needs </t>
  </si>
  <si>
    <t xml:space="preserve">We do not offer blended provision for our two year olds </t>
  </si>
  <si>
    <t xml:space="preserve">Please see above </t>
  </si>
  <si>
    <t>Change 2021-22</t>
  </si>
  <si>
    <t>CHILDMINDERS APPROVED</t>
  </si>
  <si>
    <t>Plus(+) or minus (-)</t>
  </si>
  <si>
    <t>CHILDMINDERS DELIVERING</t>
  </si>
  <si>
    <t>CHILDREN PLACED WITH CHILDMINDERS</t>
  </si>
  <si>
    <t>Do you promote all partner providers equitably, alongside your own nursery provision, to parents as options for receiving their funded entitlement for eligible two-year olds? And, if answering “yes”, how do you do this?</t>
  </si>
  <si>
    <t>Have all parents in your local authority area been offered the option of taking their full entitlement of 1140 hours with a childminder for their eligible two-year olds from August 2022? (if not, please provide some detail regarding this)</t>
  </si>
  <si>
    <t>Is this an open choice or only if there are no places available at nursery?</t>
  </si>
  <si>
    <t>Have all parents in your local authority area been offered the option of a blended placement involving a childminder for their eligible two-year olds from August 2022? (if not, please provide some detail regarding this)</t>
  </si>
  <si>
    <t xml:space="preserve">Do you prioritise the placing of parental requests for receiving 1140 in full with a single provider over requests for blended placements? </t>
  </si>
  <si>
    <t>For blended placements involving your local authority nurseries and a childminder, are any requirements placed by the nurseries on how some or all of these hours need to be taken (minimum or maximum hours, or set days which must be taken with the nursery)?) If there are any requirements, please provide detail of these.</t>
  </si>
  <si>
    <t>When making offers to parents for receiving their ELC entitlement for eligible two year olds through a blended placement do you consider if the number of hours allocated to both providers are of a high enough level to support their business sustainability?</t>
  </si>
  <si>
    <t>No. of childminders in each area as at 31 July 2022</t>
  </si>
  <si>
    <r>
      <t xml:space="preserve">No. of  childminders  </t>
    </r>
    <r>
      <rPr>
        <b/>
        <u/>
        <sz val="11"/>
        <color rgb="FF000000"/>
        <rFont val="Calibri"/>
        <family val="2"/>
      </rPr>
      <t>APPROVED</t>
    </r>
    <r>
      <rPr>
        <b/>
        <sz val="11"/>
        <color rgb="FF000000"/>
        <rFont val="Calibri"/>
        <family val="2"/>
      </rPr>
      <t xml:space="preserve"> for funded ELC for eligible two-year olds (as at 1 August 2022)</t>
    </r>
  </si>
  <si>
    <r>
      <t xml:space="preserve">No. of  childminders  </t>
    </r>
    <r>
      <rPr>
        <b/>
        <u/>
        <sz val="11"/>
        <color rgb="FF000000"/>
        <rFont val="Calibri"/>
        <family val="2"/>
      </rPr>
      <t>APPROVED</t>
    </r>
    <r>
      <rPr>
        <b/>
        <sz val="11"/>
        <color rgb="FF000000"/>
        <rFont val="Calibri"/>
        <family val="2"/>
      </rPr>
      <t xml:space="preserve"> for funded ELC for eligible two-year olds (as at 1 August 2021)</t>
    </r>
  </si>
  <si>
    <r>
      <t xml:space="preserve">No. of childminders  </t>
    </r>
    <r>
      <rPr>
        <b/>
        <u/>
        <sz val="11"/>
        <color rgb="FF000000"/>
        <rFont val="Calibri"/>
        <family val="2"/>
      </rPr>
      <t>CURRENTLY DELIVERING</t>
    </r>
    <r>
      <rPr>
        <b/>
        <sz val="11"/>
        <color rgb="FF000000"/>
        <rFont val="Calibri"/>
        <family val="2"/>
      </rPr>
      <t xml:space="preserve"> funded ELC for eligible two-year-olds (as at 1 August 2022)</t>
    </r>
  </si>
  <si>
    <t>No. of  eligible two-year olds currently placed with these childminders (as at 1 August 2021)</t>
  </si>
  <si>
    <t>No. of  eligible two-year olds currently placed with these childminders 9as at 1 August 2022)</t>
  </si>
  <si>
    <t>Childminding Workforce</t>
  </si>
  <si>
    <t>Total (no)</t>
  </si>
  <si>
    <t>% of Childminding Workforce</t>
  </si>
  <si>
    <r>
      <t xml:space="preserve">YES - Noted on website says this: </t>
    </r>
    <r>
      <rPr>
        <sz val="11"/>
        <color rgb="FF1A1A1A"/>
        <rFont val="Calibri"/>
        <family val="2"/>
      </rPr>
      <t>Funded providers like private nurseries and childminders may be able to offer more flexible ways to use these hours</t>
    </r>
    <r>
      <rPr>
        <sz val="11"/>
        <color rgb="FFFF0000"/>
        <rFont val="Calibri"/>
        <family val="2"/>
      </rPr>
      <t>.</t>
    </r>
  </si>
  <si>
    <r>
      <t>Yes.  Our website states “</t>
    </r>
    <r>
      <rPr>
        <sz val="11"/>
        <color rgb="FF333333"/>
        <rFont val="Calibri"/>
        <family val="2"/>
      </rPr>
      <t>you will be offered a place dependent on availability.  This could be at a Council establishment or a playgroup or a childminder”.</t>
    </r>
  </si>
  <si>
    <r>
      <t>Y</t>
    </r>
    <r>
      <rPr>
        <sz val="11"/>
        <color theme="1"/>
        <rFont val="Calibri"/>
        <family val="2"/>
      </rPr>
      <t>es</t>
    </r>
  </si>
  <si>
    <r>
      <t>O</t>
    </r>
    <r>
      <rPr>
        <sz val="11"/>
        <color theme="1"/>
        <rFont val="Calibri"/>
        <family val="2"/>
      </rPr>
      <t>pen]</t>
    </r>
  </si>
  <si>
    <r>
      <t>N</t>
    </r>
    <r>
      <rPr>
        <sz val="11"/>
        <color theme="1"/>
        <rFont val="Calibri"/>
        <family val="2"/>
      </rPr>
      <t>o</t>
    </r>
  </si>
  <si>
    <r>
      <t>N</t>
    </r>
    <r>
      <rPr>
        <sz val="11"/>
        <color theme="1"/>
        <rFont val="Calibri"/>
        <family val="2"/>
      </rPr>
      <t>o requirements</t>
    </r>
  </si>
  <si>
    <r>
      <t>P</t>
    </r>
    <r>
      <rPr>
        <sz val="11"/>
        <color theme="1"/>
        <rFont val="Calibri"/>
        <family val="2"/>
      </rPr>
      <t>arental choice – no restriction from LA</t>
    </r>
  </si>
  <si>
    <t>Decline (n)</t>
  </si>
  <si>
    <t>Decline(%)</t>
  </si>
  <si>
    <r>
      <t xml:space="preserve">No. of childminders  </t>
    </r>
    <r>
      <rPr>
        <b/>
        <u/>
        <sz val="11"/>
        <color rgb="FF000000"/>
        <rFont val="Calibri"/>
        <family val="2"/>
      </rPr>
      <t>CURRENTLY DELIVERING</t>
    </r>
    <r>
      <rPr>
        <b/>
        <sz val="11"/>
        <color rgb="FF000000"/>
        <rFont val="Calibri"/>
        <family val="2"/>
      </rPr>
      <t xml:space="preserve"> funded ELC for eligible two-year-olds (as at 1 August 2021)</t>
    </r>
  </si>
  <si>
    <r>
      <t xml:space="preserve">No. of  childminders  </t>
    </r>
    <r>
      <rPr>
        <b/>
        <u/>
        <sz val="11"/>
        <color rgb="FF000000"/>
        <rFont val="Calibri"/>
        <family val="2"/>
      </rPr>
      <t>APPROVED</t>
    </r>
    <r>
      <rPr>
        <b/>
        <sz val="11"/>
        <color rgb="FF000000"/>
        <rFont val="Calibri"/>
        <family val="2"/>
      </rPr>
      <t xml:space="preserve"> for funded ELC for three-four year olds (as at 1 August 2021)</t>
    </r>
  </si>
  <si>
    <r>
      <t xml:space="preserve">No. of  childminders  </t>
    </r>
    <r>
      <rPr>
        <b/>
        <u/>
        <sz val="11"/>
        <color rgb="FF000000"/>
        <rFont val="Calibri"/>
        <family val="2"/>
      </rPr>
      <t>APPROVED</t>
    </r>
    <r>
      <rPr>
        <b/>
        <sz val="11"/>
        <color rgb="FF000000"/>
        <rFont val="Calibri"/>
        <family val="2"/>
      </rPr>
      <t xml:space="preserve"> for funded ELC for three-four year olds (as at 1 August 2022)</t>
    </r>
  </si>
  <si>
    <r>
      <t xml:space="preserve">No. of childminders  </t>
    </r>
    <r>
      <rPr>
        <b/>
        <u/>
        <sz val="11"/>
        <color rgb="FF000000"/>
        <rFont val="Calibri"/>
        <family val="2"/>
      </rPr>
      <t>CURRENTLY DELIVERING</t>
    </r>
    <r>
      <rPr>
        <b/>
        <sz val="11"/>
        <color rgb="FF000000"/>
        <rFont val="Calibri"/>
        <family val="2"/>
      </rPr>
      <t xml:space="preserve"> funded ELC for eligible three-four-year-olds (as at 1 August 2021)</t>
    </r>
  </si>
  <si>
    <r>
      <t xml:space="preserve">No. of childminders  </t>
    </r>
    <r>
      <rPr>
        <b/>
        <u/>
        <sz val="11"/>
        <color rgb="FF000000"/>
        <rFont val="Calibri"/>
        <family val="2"/>
      </rPr>
      <t>CURRENTLY DELIVERING</t>
    </r>
    <r>
      <rPr>
        <b/>
        <sz val="11"/>
        <color rgb="FF000000"/>
        <rFont val="Calibri"/>
        <family val="2"/>
      </rPr>
      <t xml:space="preserve"> funded ELC for three-four year-olds (as at 1 August 2022)</t>
    </r>
  </si>
  <si>
    <t>No. of  three-four year olds currently placed with these childminders (as at 1 August 2021)</t>
  </si>
  <si>
    <t>No. of  eligible three-four-year olds currently placed with these childminders 9as at 1 August 2022)</t>
  </si>
  <si>
    <t>Do you promote all partner providers equitably, alongside your own nursery provision, to parents as options for receiving their funded entitlement for three-four year olds? And, if answering “yes”, how do you do this?</t>
  </si>
  <si>
    <t>Have all parents in your local authority area been offered the option of taking their full entitlement of 1140 hours with a childminder for their three-four year olds from August 2022? (if not, please provide some detail regarding this)</t>
  </si>
  <si>
    <t>Have all parents in your local authority area been offered the option of a blended placement involving a childminder for their three-four year olds from August 2022? (if not, please provide some detail regarding this)</t>
  </si>
  <si>
    <t>When making offers to parents for receiving their ELC entitlement for three-four year olds through a blended placement do you consider if the number of hours allocated to both providers are of a high enough level to support their business sustainability?</t>
  </si>
  <si>
    <t>Yes all childminders who are in partnership to provide ELC funded places have their provision listed alongside all other providers</t>
  </si>
  <si>
    <t>Yes.  All providers are promoted on Angus Council’s website and are grouped by locality.  All providers are an option to choose when completing our ELC application form</t>
  </si>
  <si>
    <t xml:space="preserve">Yes – Via Argyll and Bute Council Website </t>
  </si>
  <si>
    <t xml:space="preserve">Yes, Information is available online via our Parent Guide for Early Learning and Childcare ( see link to Guide at Q10) </t>
  </si>
  <si>
    <t>Information on full entitlement or blended with a Funded Provider including Childminders is in online application form</t>
  </si>
  <si>
    <t>Choices of all providers are given on Falkirk Council website</t>
  </si>
  <si>
    <t>YES – Information is available in Council website and is also a choice on the application form when applying for a 3-4 year old entitled place</t>
  </si>
  <si>
    <t>Yes – updating application form to include more references to childminding options.</t>
  </si>
  <si>
    <t>Social media platforms
Registration forms
Moray Council website</t>
  </si>
  <si>
    <t>Yes, open choice on completion of registration as above.</t>
  </si>
  <si>
    <t xml:space="preserve">Yes- we have setting information for all providers (nurseries and childminders in partnership) listed in the paper and on the Council website so that parents can see all available settings including nurseries and childminders in partnership. </t>
  </si>
  <si>
    <t>Yes, through website info, enrolment form</t>
  </si>
  <si>
    <t>Yes. Parents/carers can use all their entitlement with a childminder, or have the offer to have a blended placement with a LA or PVI provider.</t>
  </si>
  <si>
    <t>Yes - Information on all providers is available for registration and options discussed at time of application</t>
  </si>
  <si>
    <t>Yes, all publicity around admissions include PVI’s LA nurseries and childminders.  Admissions panels LA &amp; PVI nurseries and SCMA attend.</t>
  </si>
  <si>
    <t>Yes – childminder option is listed on application forms and on website</t>
  </si>
  <si>
    <t>Yes parents can opt to have their full 1140 with a childminder if they wish</t>
  </si>
  <si>
    <t>Yes – Parental Choice</t>
  </si>
  <si>
    <t>As previous question</t>
  </si>
  <si>
    <t>Yes this is clear in all information at enrolment</t>
  </si>
  <si>
    <t>Yes, all parents of eligible three and fouryear olds can apply to take their full
entitlement of 1140 hours, with a funded
provider Childminder. However, the
allocation of hours is dependent on the
chosen Childminder’s availability</t>
  </si>
  <si>
    <t>Yes, if they so wish.</t>
  </si>
  <si>
    <t>No, we offer blended placements in agreement with childminders. If a parent wanted the full 1140 hours we would consider this.</t>
  </si>
  <si>
    <t xml:space="preserve">Yes parental choice </t>
  </si>
  <si>
    <t>Yes, it is in our leaflet and childminder explain to them about their options</t>
  </si>
  <si>
    <t xml:space="preserve">Yes we do offer blended placements </t>
  </si>
  <si>
    <t>Yes – Blended placement is a parental choice based on setting of their choosing.</t>
  </si>
  <si>
    <t>Option is offered at applications stage</t>
  </si>
  <si>
    <t>This comes under admissions and where capacity allows within nursery settings</t>
  </si>
  <si>
    <t>If they wish this, then yes this is offered to them</t>
  </si>
  <si>
    <t>Will depend on available hours and what works best for both childminder and family.</t>
  </si>
  <si>
    <t xml:space="preserve">No all applications placed on equal bases </t>
  </si>
  <si>
    <t xml:space="preserve">No, all placements are allocated according to Angus Council’s existing allocation criteria and the date of submission on the application form.  
Contracted providers have their own procedures on how they allocate places.  </t>
  </si>
  <si>
    <t>No - full parental choice</t>
  </si>
  <si>
    <t xml:space="preserve">This is dependent on capacity allowing without displacing other children </t>
  </si>
  <si>
    <t xml:space="preserve">NO </t>
  </si>
  <si>
    <t xml:space="preserve">No, all applications for funded ELC spaces
are treated equitably. </t>
  </si>
  <si>
    <t>No, places are allocated according to our admissions priorities.</t>
  </si>
  <si>
    <t>No, as mentioned we try to make it fair &amp; equitable</t>
  </si>
  <si>
    <t>No, the choice is fully up to the parent what they require. And if there is availability at both settings. Sometimes can be negotiable if this is required.</t>
  </si>
  <si>
    <t>We stipulate a child requires to attend a LA setting for at least two sessions or one full day</t>
  </si>
  <si>
    <t xml:space="preserve">Yes, our local authority nurseries have 3 delivery models with a minimum of a 2-day placement.  
Option 1 - 190 set days at 6 hours per day (30 hours per typical week, term time)
Option 2 - 152 set days at 7.5 hours per day (30 hours per typical week, term time)  
Option 3 -Up to 228 set days and 5 x 5-hour sessions per week (25 hours per typical week with a daily maximum of 10 hours) 
Some P &amp; V providers, including childminders have also placed minimum and maximum hours on the placements they offer, and it is parental choice on what best suits the needs of the family.  
</t>
  </si>
  <si>
    <t>There are a minimum of 2 sessions with our Local Authority ELC setting for continuity of care. Other than that parents are able to discuss hours that work for them and with setting, based on their models/patterns of attendance.</t>
  </si>
  <si>
    <t>Some settings may have requirements linked to staffing</t>
  </si>
  <si>
    <t>There are no restrictions around the number of hours taken with childminders or in local authority nurseries. Some private providers may offer set sessions in line with their business models.</t>
  </si>
  <si>
    <t>We would recommend a minimum of one full core session in one of the blended places in order to provide some consistency for the child. This would be discussed with the parent looking at the best interests of the child.</t>
  </si>
  <si>
    <t>Minimum of 3 hrs in an early childhood centre or funded ELC provider</t>
  </si>
  <si>
    <t>Minimum 1 full day or 2 half days in local authority settings – can purchase add on hours over 1140 if available</t>
  </si>
  <si>
    <t>No restrictions are placed if capacity allows</t>
  </si>
  <si>
    <t>YES – this is an option. Parental choice. Yes. No. YES – there are set models and times within the LA e.g Option 1. Monday / Tuesday Wed am Option 2. Wed pm Thursday / Friday. Option 3. 5 x am’s. Option 4. 5 x pm’s. All over term time</t>
  </si>
  <si>
    <t>See attached</t>
  </si>
  <si>
    <t>No, this option is open, and parents/carer
can choose how they would like to split
their entitlement between settings.
However, the allocation of a split funded
place is dependent on settings being able
to offer the hours requested, and
availability.</t>
  </si>
  <si>
    <t>No restrictions</t>
  </si>
  <si>
    <t xml:space="preserve">This will vary according to the attendance option chosen by parent. </t>
  </si>
  <si>
    <t>We work with the parent to meet the parent’s needs. Lunch should be taken with a set provider i.e. childminder or at the ELC.</t>
  </si>
  <si>
    <t>Case by case basis at present.</t>
  </si>
  <si>
    <t>This is taken into consideration and can be refused depending on when the hours are required and if there is a space available that would not enable full use of the day. E.g., if they only required an hour after nursery, this would not be sustainable</t>
  </si>
  <si>
    <t>It is at the discretion of the childminder to decide if they wish to take a child for the hours the parents are looking for</t>
  </si>
  <si>
    <t>Models of provision are discussed with partners to ensure they are financial viable/maximising attendance, ahead of the academic session.</t>
  </si>
  <si>
    <t>No. We respond to individual parent/carer requests and our priority is to fulfil these.</t>
  </si>
  <si>
    <t>No as this is parental choice.</t>
  </si>
  <si>
    <t>Families have the option to use full entitlement of hours with childminder.</t>
  </si>
  <si>
    <t xml:space="preserve">No as we do not have live information on their running costs and availability of spaces for purchase </t>
  </si>
  <si>
    <t>This is parental choice so not considered</t>
  </si>
  <si>
    <t>The entitled hours are split and calculated to endure that full entitled hours are given</t>
  </si>
  <si>
    <t>We go with parental choice, and if the childminder is able to offer what the parent requests. Parents tend to have been using the childminder already for pre-funded ELC provision</t>
  </si>
  <si>
    <t>Parental/Provider choice</t>
  </si>
  <si>
    <t xml:space="preserve">We try to accommodate parental choice. </t>
  </si>
  <si>
    <t xml:space="preserve">As already mentioned, if this is beneficial for a child. Continuity for a child is important. </t>
  </si>
  <si>
    <t>Offered the full 1140</t>
  </si>
  <si>
    <t>SCMA ELC AUDIT 2022: Additional Questions</t>
  </si>
  <si>
    <t>If so, can you share this information?</t>
  </si>
  <si>
    <t>Yes, local authority follow the quality framework, they fill in a self-evaluation, they all get a visit and a call to support. Do quarterly meetings with childminders</t>
  </si>
  <si>
    <t>Yes, we have a dedicated person that is there full time to support childminders along with SCMA</t>
  </si>
  <si>
    <t>We recruited a lot to start with which is about half our childminders it is slow just now but hope it will pick up again after the summer. We are encouraging new childminders to get involved.</t>
  </si>
  <si>
    <t>2’s 5.65
3 &amp; 4 5.35
Private nurseries get more per hour but unsure how much.</t>
  </si>
  <si>
    <t>There has been a survey done and we are hoping this will be increased shortly but no word as yet.</t>
  </si>
  <si>
    <t>Require more childminders.</t>
  </si>
  <si>
    <t xml:space="preserve">No Impact Assessments currently </t>
  </si>
  <si>
    <t>Provide support where required.   LA work with childminders to improve their service based on discussion, last inspection report and evaluation jointly undertaken between childminder and LA</t>
  </si>
  <si>
    <t xml:space="preserve">Yes, focus support document. </t>
  </si>
  <si>
    <t xml:space="preserve">Yes, In certain areas across the authority </t>
  </si>
  <si>
    <t xml:space="preserve">We consider our childminders as small settings.  Currently paying all our funded provider hourly rates of £6.61 for a two year old, for a 3 and 4 year old  £5.83 and for children with identified ASN needs an additional rate varies between £9.30 and £10.30 </t>
  </si>
  <si>
    <t>The rate is reviewed on a regular basis, has just newly been increased.  Consideration to rising costs is a factor taken into consideration</t>
  </si>
  <si>
    <t>Aberdeenshire are proud of the number of childminders we have in partnership.  They in provide a high level of quality ELC provision. We have a group of funded provider childminders who sit on a forum with the authority.  We are in the process of developing with childminders a quality assurance document to ensure childminders maintain meeting the national standards</t>
  </si>
  <si>
    <t>1.	Our strategy for implementing 1140 (Blueprint). Our procurement strategy for ‘Funded ELC in non-LA Settings’. As part of a pre-expansion trial, we invited local childminders to deliver up to 600 hours of funded ELC to eligible 2-year-olds. Lessons learned fed into our procurement strategy. Our approach to setting hourly rates for ‘Funded ELC in Non-LA Settings’ is driven by a need for them to be sustainable for the provider. See links in document for more information.</t>
  </si>
  <si>
    <t xml:space="preserve">Angus Council undertake annual QA visits to our funded providers.  This year we plan to introduce this for our childminding settings so are unable to provide further detail at this time.   </t>
  </si>
  <si>
    <t xml:space="preserve">Yes, all funded childminders have an allocated Support Officer who visits them at home and is available by phone to support with any aspect of their delivery of funded ELC.  Angus funded childminders have access to our Early Years Training calendar with some sessions specific to their childminding delivery.  
</t>
  </si>
  <si>
    <t xml:space="preserve">Angus has some localities with less childminders and some areas where childminders choose not to become a funded provider of ELC.  Our website promotes the ongoing opportunity to become a funded provider.  </t>
  </si>
  <si>
    <t>Rates were reviewed in June/July 22 and increased in August 22 (backdated to 11 April 22).  Annual rate increases had been scheduled for August each year, but this has been brought forward to April each year. Annual increases will factor in CPIH (12 months rate) for February and the latest RLW announced the previous Nov.</t>
  </si>
  <si>
    <t>Angus childminders continue to be a valued part of our early learning and childcare provision.</t>
  </si>
  <si>
    <t>Statement from 2021 Audit as follows: We haven’t as such but we treat CMs in the same way as settings and provide same access to training, resources and qualification support and as above (section 1 and 2) parents can openly choose a CM or PVI/Local Authority Funded Partner Setting and Blend placement if required.</t>
  </si>
  <si>
    <t>Quality assurance visits. CPL on Realising the Ambition</t>
  </si>
  <si>
    <t>Yes, monthly network meetings. Teacher led curriculum CPL input</t>
  </si>
  <si>
    <t>Yes – Currently part of The Scottish Rural Childminding Partnership (SRCP) pilot project to help recruit childminders in rural and remote communities  of Argyll and Bute.</t>
  </si>
  <si>
    <t xml:space="preserve">Eligible 2’s = £6.54 p/h. 3&amp;4’s = £5.78 p/h. Rates do not differ to different partners i.e. PVIs. </t>
  </si>
  <si>
    <t>We will look at our sustainable rate set last year again in light of any changes tm the real living wage nationally</t>
  </si>
  <si>
    <t xml:space="preserve">Visits were carried out prior to Covid. We send all relevant guidance material to Childminders </t>
  </si>
  <si>
    <t>The Assistant Education Officer provides support to the Childminders in the format of main point of contact for questions and queries. She  also holds a termly meeting for Childminders, where anything current is discussed/highlighted. The Childminders also have access to our ELC Learning Hub which offers a variety of information including all ELC guidance, policies, training opportunities , H and S information, Food Hygiene Information, vacancies, useful websites etc.</t>
  </si>
  <si>
    <t>£5.42 p/h plus £3 per day for lunch for Childminders. £5.57 for 3-4 yr olds and £6.07 for eligible 2’s and £3  for lunch in other partner settings</t>
  </si>
  <si>
    <t>Not for childminding</t>
  </si>
  <si>
    <t>All childminders funded to deliver Early Learning and Childcare have a named support officer from the Council’s central Early Years Team. As a minimum officers visit the childminder once per term to offer support and challenge and more frequently if requested by the childminder or where required to deliver additional support. Childminders receive a written report which identifies strengths and areas for development. Officers use a range of tools to support judgements including HGIOELC?, Care Inspectorate Framework, Realising the Ambition and The National Standard.
Officers also offer a robust training programme which also provides opportunities for childminders to share and discuss practice. Seven training sessions were facilitated academic year (2021-2022).
Officers have also provided two support sessions in partnership with Care Inspectorate</t>
  </si>
  <si>
    <t>As previous answer.
We are also providing each childminder with a laptop to support their delivery of funded places</t>
  </si>
  <si>
    <t>Dumfries and Galloway Council are working with SCMA to promote childminding as part of the recruitment campaign to increase the number of childminders, initially targeting rural areas to increase flexibility and choice for parents. To date 10 childminders have completed induction training with SCMA and SCMA are taking forward expressions of interest from a further 5 people.
The Early Learning and Childcare Framework opens each year providing an opportunity for childminders to apply to the framework. This year a further three childminders have been added to the framework, however since 2021 13 childminders have ceased offering funded places due to a variety of reasons.</t>
  </si>
  <si>
    <t>The current rates are:
3-5 year olds: £5.53
2 year olds: £6.20
Meal: £3.00
Additional support( where required):£10.07 paid in addition to the hourly rate.
These rates apply to all funded providers.
These rates are currently under review for August 2022 with a paper being presented to Education and Learning Committee in September</t>
  </si>
  <si>
    <t>The rates are currently under review for August 2022 with a paper being presented to Education and Learning Committee in September</t>
  </si>
  <si>
    <t>Currently commissioning</t>
  </si>
  <si>
    <t>n/a</t>
  </si>
  <si>
    <t xml:space="preserve">DCC provide bespoke professional learning sessions for childminders including quality assurance processes and planning for improvement Sessions include an overview of national and local guidance. </t>
  </si>
  <si>
    <t>Allocated officer. DCC provide bespoke professional learning sessions for childminders including quality assurance processes and planning for improvement Sessions include an overview of national and local guidance.</t>
  </si>
  <si>
    <t xml:space="preserve">The same funding rate is paid to all funded providers including childminders. </t>
  </si>
  <si>
    <t>Under review</t>
  </si>
  <si>
    <t>Quality and support visits carried out to ensure meeting national standards criteria</t>
  </si>
  <si>
    <t>We have a childcare support team who offer support and training to childminders.</t>
  </si>
  <si>
    <t>No . Ongoing opportunities are available to childminder to become a funded provider</t>
  </si>
  <si>
    <t>Sustainable rate under review further to Ipsos MORI cost collection exercise  Current hourly rate is £4.50 per hour plus £3 lunch payment if childminder provides lunch.</t>
  </si>
  <si>
    <t xml:space="preserve">Sustainable rate under review further to Ipsos MORI cost collection exercise  </t>
  </si>
  <si>
    <t>See link to Parent Guide - https://www.east-ayrshire.gov.uk/EducationAndLearning/NurserySchoolPlaces/A-guide-to-early-learning-and-childcare.aspx</t>
  </si>
  <si>
    <t>Open framework, we look to accepting new requests onto the framework within as short a time frame as possible.</t>
  </si>
  <si>
    <t>No specific Impact assessment has been completed. The recruitment of our workforce is based on our capacity and registrations and we will only appoint staff when numbers reach capacity. We continue to review how we promote childminders and we share information on our website ensuring parent know they can use funding with a childminder. The upcoming review of the eligible 2  year olds places will hopefully support the increase of 2-3 year olds accessing childminders for the funded hours.</t>
  </si>
  <si>
    <t>Early Years Manager coordinates training on various aspects, including child protection updates,  RtA, outdoor play etc (training is informed by childminders) and this year we plan to do further work with childminders on using the online journals to share child’s learning for blended places and record learning if sole place at childminder.  Early Years Officers provide support and advice to Childminders on their obligations to the framework and monitor payments for children’s places / allocation of children’s places.  Quality Improvement Officer linked to Childminders provide Support and Challenge as they do with all providers of funded hours.</t>
  </si>
  <si>
    <t>As in Q5</t>
  </si>
  <si>
    <t>Childminders tend to request to join the framework when they have a child where the parent is requesting to use funded hours with them. EDC does not “recruit” funded providers in any of the sectors.</t>
  </si>
  <si>
    <t>CHILDMINDERS -£6.40 eligible 2 year olds + £3 for food/lunch provision per day, £5.31 3-5 year olds + £3 for food/lunch provision per day</t>
  </si>
  <si>
    <t>This is currently under review and it is anticipated this will be increased during the coming year</t>
  </si>
  <si>
    <t xml:space="preserve">We will continue to support our childminder community and can see the value in parents accessing time here particularly children under 3 . </t>
  </si>
  <si>
    <t>YES- We have implemented a Quality Assurance Document to provide a tool to self-evaluate their provision. This includes Care Inspectorate Quality Framework, RtA and HGIOELC. A yearly face to face visit and online support</t>
  </si>
  <si>
    <t>YES – Access to Early Years Teacher support, series of evening training sessions which are certificated, video recording for those unable to attend. Surveys to ascertain training requirements.</t>
  </si>
  <si>
    <t xml:space="preserve">We hold a recruitment drive once per year which consist of 3 meetings to ensure those expressing an interest of are fully aware of the expectations to meet the national Standard. We were unable to recruit for August 2022 this was mainly due to the additional qualifications expected. </t>
  </si>
  <si>
    <t>£5.31 paid to all funded providers</t>
  </si>
  <si>
    <t>East Lothian Council are currently reviewing the sustainable rate paid to childminders</t>
  </si>
  <si>
    <t>In line with the National Standard and Funding Follows the child the local authority is positioned as the guarantor of quality, only criteria 1-4 are covered by Care Inspectorate grades, all other criteria need to be assured by the local authority.  Support also needs to be provided by the local authority when services are in a service improvement period, therefore additional visits may be required.  All visits link to the National Standard and existing criteria.</t>
  </si>
  <si>
    <t>Childminders Forum</t>
  </si>
  <si>
    <t>£5.31 per hour currently paid to all funded providers, this is under review for session 2022/23 and the new rate will be backdated to August 2022 once approved by elected members.</t>
  </si>
  <si>
    <t>See previous</t>
  </si>
  <si>
    <t>East Renfrewshire Council honours parental choice for ELC and we have frequent opportunities for childminders to enter into partnership so that we can be responsive when parents request a childminder who has not yet entered into an arrangement with us to deliver the funded entitlement.</t>
  </si>
  <si>
    <t>Childminders have to complete an annual Improvement plan, linked to the CI Quality Framework. In discussion with the CM, a decision will be made about what level of support they need which may include a support visit. If CM’s are graded below good in CI, they will receive unannounced support visits to support them to improve their grades</t>
  </si>
  <si>
    <t xml:space="preserve">Weekly email update, Termly Network meetings, Programme of free training </t>
  </si>
  <si>
    <t>Recruitment of childminders into partnership has been more difficult in the last year</t>
  </si>
  <si>
    <t>All partner providers are paid £5.42 an hour. They also receive a meal payment of £15 per week for delivering 1140 or £3 a meal for blended placements(based on number of hours attend setting)</t>
  </si>
  <si>
    <t>A proposal has been submitted to the Education, Children and Families Committee to increase the sustainable rate</t>
  </si>
  <si>
    <t xml:space="preserve">We have had 5 childminders leave partnership in the last year-2 have taken up posts in LA ELC settings and 1 in a partner provider setting. </t>
  </si>
  <si>
    <t>Yes – QA visits are carried out to ensure that provision continues to satisfy the terms of the NS.</t>
  </si>
  <si>
    <t>Yes – Training and Improvement Officer runs regular training sessions and is main point of contact</t>
  </si>
  <si>
    <t>Yes – we have found it difficult to recruit CMers for 2s and children with ASN</t>
  </si>
  <si>
    <t>See above</t>
  </si>
  <si>
    <t>Not applicable</t>
  </si>
  <si>
    <t xml:space="preserve">Yes, all childminders are offered support from a development officer.  Services are triaged in to universal, additional or intensive support required.  </t>
  </si>
  <si>
    <t>A framework of support options and minimum support visits equate to these support levels.  This improvement support framework is transparent and shared with all funded providers.</t>
  </si>
  <si>
    <t>Sustainable rate is currently paid at £5.65 plus £0.40 meal entitlement uplift per hour per child</t>
  </si>
  <si>
    <t xml:space="preserve">Have range of childminders well spread across Fife.  Find quarterly relationship management meetings with SCMA very helpful and supportive. </t>
  </si>
  <si>
    <t xml:space="preserve">Monitoring visit and meetings are carried out between GCC and SCMA.  National Standards are adhered to. </t>
  </si>
  <si>
    <t>Various training opps are available</t>
  </si>
  <si>
    <t>Rates are both the same to CM and FP. 2yrs - £6.40, 3-5yr - £5.40</t>
  </si>
  <si>
    <t>GCC are reviewing the rate for funded early years provision.</t>
  </si>
  <si>
    <t>CM  services provide a crucial part of GCC’s early years childcare delivery.</t>
  </si>
  <si>
    <t xml:space="preserve">No, actively looking to recruit childminders particularly in remote and rural areas </t>
  </si>
  <si>
    <t>As the guarantors of quality, all commissioned services have a link EYESO who supports and does informal quality assurance. Childminders will be asked to submit simple improvement plans this academic year. In line with other requirements that CI have avoiding duplication</t>
  </si>
  <si>
    <t>Childminders have access to an EYESO link and a commissioner/family resource coordinator for support and advice. Quals are funded if required and training offered at times/days that suit childminders</t>
  </si>
  <si>
    <t>3-5s £5.43
2s - £6.13
Same rate paid to all</t>
  </si>
  <si>
    <t>The decision has not been to committee yet so unsure (not intending to decrease certainly)</t>
  </si>
  <si>
    <t xml:space="preserve">Quality visits twice per year in line with conditions of contract / support / access to training. </t>
  </si>
  <si>
    <t xml:space="preserve">Access to training as part of conditions of contract </t>
  </si>
  <si>
    <t xml:space="preserve">We do not recruit childminders directly </t>
  </si>
  <si>
    <t>Current sustainable rate is £5.31 (this is under review) This is the same rate paid to all providers</t>
  </si>
  <si>
    <t xml:space="preserve">This is currently under review </t>
  </si>
  <si>
    <t>Investment, policy and workforce decisions have been with regard to the Scottish Government EQIAs for the ELC expansion</t>
  </si>
  <si>
    <t>Visits are carried out to each childminding setting to ensure that the national standards are being met.</t>
  </si>
  <si>
    <t>Support visits are offered to all and carried out with those who will most benefit. Training is also offered in the evenings and weekends.</t>
  </si>
  <si>
    <t>Yes. Staffing levels are low in the ELC sector and is a local priority.</t>
  </si>
  <si>
    <t>£5.71 for ELC 3 and 4 and £6.90 for ELC 2. The price is currently the same for all partner providers. The price is inclusive of providing meals</t>
  </si>
  <si>
    <t>A decision will be made on the sustainable rate for 2022 at the October Council meeting</t>
  </si>
  <si>
    <t>Training to support self-improvement planning
One to one self-evaluation visit.
Contract monitoring Framework
Health and Social Care Standards</t>
  </si>
  <si>
    <t>Childminder development officer</t>
  </si>
  <si>
    <t>Eligible 2 year old £7.57
Three &amp; four years old £6.30</t>
  </si>
  <si>
    <t>Earliest this could change is financial year 2023-2024</t>
  </si>
  <si>
    <t>We are currently developing a new model of quality assurance specifically for Childminders.</t>
  </si>
  <si>
    <t>Regular update meetings/Training sessions delivered.</t>
  </si>
  <si>
    <t>Rural recruitment a challenge – two island locations.</t>
  </si>
  <si>
    <t>£5.31 - same rate to all.</t>
  </si>
  <si>
    <t>This is currently under review but would not be reducing the rate.</t>
  </si>
  <si>
    <t xml:space="preserve">We have recently increased our Quality Officer within the council. One of the QO responsibility is the childminders. We have also employed a Childminder Development Officer who is part of SCMA, They will offer 3 network events through out the year. </t>
  </si>
  <si>
    <t>Difficulty finding childminders to offer daycare service for request for assistance for 0-2 year olds,</t>
  </si>
  <si>
    <t>£5.80 for Eligible 2 year olds and £5.55 for 3-5 year olds. This rate will be paid up to July 2023. This rate is the same for all partner providers</t>
  </si>
  <si>
    <t>Currently working on the sustainable rate for our next Procurement for August 2023.</t>
  </si>
  <si>
    <t xml:space="preserve">Ad hoc support visits (suspended during covid). </t>
  </si>
  <si>
    <t>Yes- we run evening training every 2 to 4 weeks and occasional Saturdays. Currently this is focussed on supporting childminders with self-evaluation and the new Quality Framework. We work with childminders to deliver sessions that meet their needs</t>
  </si>
  <si>
    <t>We have had a project that has encouraged new childminders which was very successful and well attended, but have a significant shortage of childminders, in particular, in the isles. All childminders with grades of good or better are able to enter into partnership with the LA to deliver funded ELC, but not all have chosen to do so</t>
  </si>
  <si>
    <t>£5 per hour, plus lunches. We have no other partner providers other than childminders</t>
  </si>
  <si>
    <t>Planning to review and increase</t>
  </si>
  <si>
    <t xml:space="preserve">Equality Impact Assessments are
completed as part of wider work across
PKC. </t>
  </si>
  <si>
    <t>As part of the process for bringing new
Childminders into partnership, PKC
officers carry out an initial Quality Visit to
the Childminding setting. This visit is
underpinned by the national standard as
detailed in Funding Follows the Child
(2018).
Throughout the year our funded
providers, including Childminders, receive
support visits from our central early years
team. These visits are tailored to meet
the needs of each service and focus on
supporting self-evaluation and ongoing
quality improvement. These visits are
underpinned by local and national policy
and practice guidance, such as the Care
Inspectorate Quality Framework.
All funded providers, including
Childminders, are asked to submit an
annual self-evaluation report and a quality
improvement plan. These documents are
underpinned by How Good is our Early
Learning and Childcare and the Care
Inspectorate Quality Framework.</t>
  </si>
  <si>
    <t>Yes, PKC takes the support and
development of our funded childminders
very seriously.
We deliver up to six bespoke professional
development sessions per year which are
tailored to meet the training and learning
needs of our funded Childminders. These
sessions are held online and, in the
evenings, to ensure attendance is
maximised. Within PKC we facilitate a funded
Childminder Focus Group. This forum
allows our Childminders to discuss any
issues which are pertinent to them, as
well as giving them the chance to hear
about any key local and national policy
and practice updates relevant to their
work.
PKC Officers also support our
Childminders by attending Care
Inspectorate inspection feedback. This
allows PKC Officers to support the
Childminder to implement any necessary
improvements going forward.
We regularly invest in the professional
learning of our funded providers,
including our Childminders. This year we
have provided the funding for our
Childminders to complete the
Mindstretchers Academy Floorbook
Training, with Dr Claire Warden.
Our Childminders can also contact their
link PKC Officers, Council Childminding
lead, Contracts and Compliance Officer
and the Council MIS team, at any time for
advice and guidance</t>
  </si>
  <si>
    <t xml:space="preserve">We have not experienced any difficulties
in recruiting Childminders to deliver
funded ELC. Since May 2019, PKC has
increased the number of Childminders in
partnership from two to 19. Ad hoc
enquiries are received throughout the
year from other interested Childminders. </t>
  </si>
  <si>
    <t>PKC currently pay all providers,
regardless of whether they are in the
public, private or third sector or a
childminder, the same sustainable rate.
This rate is currently £5.31 for 3–5-year-olds
and £5.50 for eligible two-ear olds.
This rate does not include the payment
for meal and snack provision, as per
Funding Follows the Child. That sits at
£3.00 per day.</t>
  </si>
  <si>
    <t>The current rate for all funded providers,
including Childminders, is currently under
review and confirmation of the increased
rate is due. Approval for an uplift has
been agreed and will be communicated to
all providers in September</t>
  </si>
  <si>
    <t xml:space="preserve">Yes, as part of procurement exercise </t>
  </si>
  <si>
    <t xml:space="preserve">Yes: ·       each childminder has a linked Partnership Support Officer. ·       Partner provider meetings (childminders only) are held once per term in the evening to maximise attendance ·        access to the Council’s continuous professional development programme and where required CPD is provided in the evening to maximise attendance ·       Access to funding for accredited qualifications ·       Access to ongoing resources linked to, self-evaluation, HGIOELC and CI requirements. ·       support to address quality assurance issues identified by any internal or external inspections, </t>
  </si>
  <si>
    <t>£5.31 for 3-5 £8.50 for 2year olds  £3.00 per lunch</t>
  </si>
  <si>
    <t xml:space="preserve">This is under review </t>
  </si>
  <si>
    <t>Already commissioning</t>
  </si>
  <si>
    <t>Yes, regular visits (virtual or in person) from an allotted teacher from the LA Early Years teaching team. Annual self improvement plans and reports submitted to LA.</t>
  </si>
  <si>
    <t>LA delivers training and EY teacher support. Funds CDO and training package.</t>
  </si>
  <si>
    <t>No childminders applied to be partner providers through the tender process this year</t>
  </si>
  <si>
    <t xml:space="preserve">The same sustainable rate is paid to all providers. This is </t>
  </si>
  <si>
    <t>The rate for 2022-23 is £6.55 per hour for funded 2 year olds and £6.21 per hour for 3 and 4 year olds. This was announced in Aug 22 and is being backdated to August 21. </t>
  </si>
  <si>
    <t xml:space="preserve">National Standards visits two times a year.  Additional support visits, where appropriate, usually termly. </t>
  </si>
  <si>
    <t xml:space="preserve">Support from ESO.  Access to training opportunities and qualifications. </t>
  </si>
  <si>
    <t xml:space="preserve">We have a lack of childminders. </t>
  </si>
  <si>
    <t xml:space="preserve">Sustainable rate for all PVI providers, including childminders, is £5.97 per hour for 3 to 5 year olds (Preschool). </t>
  </si>
  <si>
    <t>It has been recognised due to recent consultation with parents/carers in our local communities that there would be benefits to having funded childminders within rural communities; however identifying childminders continues to be a challenge.   Over time there has been increased requests for ELC settings, rather than blended placements.</t>
  </si>
  <si>
    <t>Nothing Specific in relation to childminders</t>
  </si>
  <si>
    <t>National guidance supports the quality assurance visit programme for all funded providers,   childminders are included.</t>
  </si>
  <si>
    <t>Childminders delivering elc are included in the support for all funded providers</t>
  </si>
  <si>
    <t>The sustainable rate is the same for all funded providers including childminders.</t>
  </si>
  <si>
    <t xml:space="preserve">The sustainable rate currently remains the same for session 2022-23  </t>
  </si>
  <si>
    <t>Yes, improvement planning, support visits from ELCC Quality Officers. Training programme offered</t>
  </si>
  <si>
    <t>As previous answer, plus funded SCMA Development Officer to support childminders</t>
  </si>
  <si>
    <t>All of our funded providers are paid the same rate of £5.31</t>
  </si>
  <si>
    <t>Discussions ongoing</t>
  </si>
  <si>
    <t>Stirling Play and Learning Framework and Toolkits are used. SCMA development Officer has impact meetings with childminders 3x per year using these Toolkits.</t>
  </si>
  <si>
    <t>Yes. Bite size training sessions at night. These are designed around childminder needs. Childminders have access to our Glow page with additional training and professional reading.</t>
  </si>
  <si>
    <t xml:space="preserve">Recruiting in rural areas is proving  difficult </t>
  </si>
  <si>
    <t xml:space="preserve">Childminders: £5.20 per hour (incl lunches)  </t>
  </si>
  <si>
    <t>Recruitment for ELC is very vulnerable at present due to the expansion. We need to raise the status of ELC in Scotland, in order to attract more people into the profession.</t>
  </si>
  <si>
    <t>NA</t>
  </si>
  <si>
    <t>Yes visits to childminders homes.</t>
  </si>
  <si>
    <t>Child Minder Forum open to all childminders in the area. Access to training which they specifically ask for e.g. Realising the Ambition, Self-Evaluation etc.</t>
  </si>
  <si>
    <t>There is a willingness to accommodate 0-2 year olds but often they have no places available.</t>
  </si>
  <si>
    <t>£5.31 per hour. £3.00 per day, per child for food. All partners are paid this rate which is under review.</t>
  </si>
  <si>
    <t>Yes. Proposed increase to elected members</t>
  </si>
  <si>
    <t>Some childminders claim SMHSS which is paid via the Council three times per year</t>
  </si>
  <si>
    <t>Yes, they are asked to submit self evaluation documentation, their planning and their use of frameworks.</t>
  </si>
  <si>
    <t xml:space="preserve">Yes, training evenings are provided 3 times per year. There is a scma development officer in post to support </t>
  </si>
  <si>
    <t>£6.30 p/h childminders. £6.80 to partner nurseries. These were calculated based on operating costs, provided by settings.</t>
  </si>
  <si>
    <t>If childminders request to offer places</t>
  </si>
  <si>
    <t>Current Childminders do not wish to provide ELC. Recruitment for childminders in general is difficult.</t>
  </si>
  <si>
    <t>Recruiting and retaining childminders continues to be an issue. Existing childminders complain that as the funded hours have increased in nurseries, they have less business. However, they do not wish to provide ELC. Childminders have found recent CI inspections intimidating.</t>
  </si>
  <si>
    <t>If you are not currently commissioning places with childminding services, when do you anticipate these will start?</t>
  </si>
  <si>
    <t>Have you carried out any Impact Assessments in relation to your investment, policy or workforce recruitment decisions, and the impact they may have on the sustainability and competitiveness of childminding services in your local authority area?</t>
  </si>
  <si>
    <t xml:space="preserve">National quality assurance for childminder partner providers delivering ELC is provided through the Care Inspectorate (Quality Framework, self-evaluation and inspection) and Education Scotland (How Good Is Our Early Learning &amp; Childcare, self-evaluation). Does your local authority undertake any additional quality assurance of childminder partner providers? (i.e. self-evaluation, visits and use of other frameworks (i.e. Realising the Ambition)). If so, please provide details  </t>
  </si>
  <si>
    <t>Does your local authority provide any childminding-specific dedicated support to childminder partner providers delivering funded ELC? If so, please provide details</t>
  </si>
  <si>
    <t>Has your local authority experienced any difficulties recruiting childminders to deliver funded ELC or other childcare i.e. for 0-2 or school-age childcare which will become national priorities through the Programme for Government? If so, please provide details</t>
  </si>
  <si>
    <t>Please provide details of the current sustainable rate paid to childminder partner provider delivering funded ELC and confirm if this is the same sustainable rate as paid to other providers. Where sustainable rates paid to partner providers differ please include details for different partner providers</t>
  </si>
  <si>
    <t>Please advise if you have any plans within the coming year to increase the sustainable rate paid to childminders (in response to the rising costs of living and of delivering childcare) or if you are planning to decrease this rate.</t>
  </si>
  <si>
    <t>Is there anything else you would like to add to the full report on the current state of childminding services in Scotland?</t>
  </si>
  <si>
    <r>
      <t xml:space="preserve">Yes additional quality assurance processes are in place – this includes at least 3 sessions/visits per year per childminder focusing on </t>
    </r>
    <r>
      <rPr>
        <sz val="11"/>
        <color theme="1"/>
        <rFont val="Calibri"/>
        <family val="2"/>
      </rPr>
      <t>ELC, curriculum development and quality improvement, Childminders are also supported to develop and provide an Improvement Plan.  At agreed points throughout the year, childminders are also asked to provide an updated evaluative statement in relation to certain QI’s from HGIOELC</t>
    </r>
  </si>
  <si>
    <r>
      <t>This is currently £5.00 however planned to increase to £5.20 When agreed by Executive Committee on</t>
    </r>
    <r>
      <rPr>
        <sz val="11"/>
        <rFont val="Calibri"/>
        <family val="2"/>
        <scheme val="minor"/>
      </rPr>
      <t xml:space="preserve"> 13</t>
    </r>
    <r>
      <rPr>
        <vertAlign val="superscript"/>
        <sz val="11"/>
        <color theme="1"/>
        <rFont val="Calibri"/>
        <family val="2"/>
        <scheme val="minor"/>
      </rPr>
      <t>th</t>
    </r>
    <r>
      <rPr>
        <sz val="11"/>
        <color theme="1"/>
        <rFont val="Calibri"/>
        <family val="2"/>
        <scheme val="minor"/>
      </rPr>
      <t xml:space="preserve"> Sept</t>
    </r>
  </si>
  <si>
    <t>Some childminders have ceased to be funded, mostly because they are retiring. Some are very active and busy with funded kids, others take 1 or 2. We have challenges recruiting childminders but are part of the rural partnership project so hopeful in recruiting to more remote and rural areas</t>
  </si>
  <si>
    <t>Option to take remaining 140 hours with childminder after 2 days at nursery. There is a small trial of blended in 3 nurseries starting Aug 22</t>
  </si>
  <si>
    <t>SCMA ELC AUDIT 2022: Childminders Involved in Three and Four Year Olds' Provision</t>
  </si>
  <si>
    <t xml:space="preserve">Yes. In order to provide consistency for children, there is a requirement that children attend a minimum of 2 sessions at local authority settings. While the minimum number of hours is variable depending on the setting’s model of delivery, this minimum largely applies to other providers as well. In practice this minimum of two sessions can equate to up to full days or one full day and a half day on a Friday.
</t>
  </si>
  <si>
    <t>Change in Number of Childminders Delivering Funded ELC: summary</t>
  </si>
  <si>
    <t>Additional Childminders Delivering</t>
  </si>
  <si>
    <t>Childminders Stopped Delivering</t>
  </si>
  <si>
    <t>Change</t>
  </si>
  <si>
    <t>Eligible Two Year-Olds</t>
  </si>
  <si>
    <t>Three-Four Year-Olds</t>
  </si>
  <si>
    <t>SCMA ELC AUDIT 2022: Childminders Involved in Eligible Two Year Olds' Provision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</si>
</sst>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rgb="FF000000"/>
      <name val="Calibri"/>
      <family val="2"/>
    </font>
    <font>
      <sz val="11"/>
      <color theme="1"/>
      <name val="Calibri"/>
      <family val="2"/>
      <scheme val="minor"/>
    </font>
    <font>
      <b/>
      <sz val="11"/>
      <name val="Calibri"/>
      <family val="2"/>
    </font>
    <font>
      <sz val="11"/>
      <name val="Calibri"/>
      <family val="2"/>
    </font>
    <font>
      <sz val="11"/>
      <color theme="1"/>
      <name val="Calibri"/>
      <family val="2"/>
    </font>
    <font>
      <b/>
      <sz val="11"/>
      <color rgb="FF000000"/>
      <name val="Calibri"/>
      <family val="2"/>
    </font>
    <font>
      <b/>
      <sz val="12"/>
      <name val="Calibri"/>
      <family val="2"/>
    </font>
    <font>
      <b/>
      <sz val="14"/>
      <name val="Calibri"/>
      <family val="2"/>
    </font>
    <font>
      <b/>
      <u/>
      <sz val="11"/>
      <color rgb="FF000000"/>
      <name val="Calibri"/>
      <family val="2"/>
    </font>
    <font>
      <b/>
      <sz val="16"/>
      <name val="Calibri"/>
      <family val="2"/>
    </font>
    <font>
      <sz val="12"/>
      <color rgb="FF000000"/>
      <name val="Calibri"/>
      <family val="2"/>
    </font>
    <font>
      <sz val="11"/>
      <color rgb="FFFF0000"/>
      <name val="Calibri"/>
      <family val="2"/>
    </font>
    <font>
      <sz val="11"/>
      <color rgb="FF1A1A1A"/>
      <name val="Calibri"/>
      <family val="2"/>
    </font>
    <font>
      <sz val="11"/>
      <color rgb="FF333333"/>
      <name val="Calibri"/>
      <family val="2"/>
    </font>
    <font>
      <sz val="11"/>
      <name val="Calibri"/>
      <family val="2"/>
      <scheme val="minor"/>
    </font>
    <font>
      <vertAlign val="superscript"/>
      <sz val="11"/>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rgb="FFFFFF00"/>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rgb="FFFFC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medium">
        <color rgb="FF000000"/>
      </right>
      <top/>
      <bottom style="medium">
        <color rgb="FF000000"/>
      </bottom>
      <diagonal/>
    </border>
  </borders>
  <cellStyleXfs count="1">
    <xf numFmtId="0" fontId="0" fillId="0" borderId="0"/>
  </cellStyleXfs>
  <cellXfs count="90">
    <xf numFmtId="0" fontId="0" fillId="0" borderId="0" xfId="0"/>
    <xf numFmtId="0" fontId="3" fillId="0" borderId="0" xfId="0" applyFont="1"/>
    <xf numFmtId="0" fontId="3" fillId="0" borderId="0" xfId="0" applyFont="1" applyAlignment="1">
      <alignment vertical="top"/>
    </xf>
    <xf numFmtId="0" fontId="3" fillId="0" borderId="0" xfId="0" applyFont="1" applyAlignment="1">
      <alignment horizontal="left"/>
    </xf>
    <xf numFmtId="0" fontId="2" fillId="0" borderId="0" xfId="0" applyFont="1"/>
    <xf numFmtId="0" fontId="2" fillId="0" borderId="1" xfId="0" applyFont="1" applyBorder="1" applyAlignment="1">
      <alignment horizontal="left" vertical="top" wrapText="1"/>
    </xf>
    <xf numFmtId="0" fontId="3" fillId="0" borderId="1" xfId="0" applyFont="1" applyBorder="1" applyAlignment="1">
      <alignment horizontal="center" vertical="center" wrapText="1"/>
    </xf>
    <xf numFmtId="0" fontId="2" fillId="0" borderId="0" xfId="0" applyFont="1" applyAlignment="1">
      <alignment horizontal="center"/>
    </xf>
    <xf numFmtId="0" fontId="7" fillId="0" borderId="0" xfId="0" applyFont="1" applyAlignment="1">
      <alignment horizontal="center"/>
    </xf>
    <xf numFmtId="0" fontId="2" fillId="0" borderId="1" xfId="0" applyFont="1" applyBorder="1" applyAlignment="1">
      <alignment horizontal="center" vertical="top" wrapText="1"/>
    </xf>
    <xf numFmtId="0" fontId="3" fillId="0" borderId="0" xfId="0" applyFont="1" applyAlignment="1">
      <alignment horizontal="center" vertical="top"/>
    </xf>
    <xf numFmtId="0" fontId="2" fillId="0" borderId="7" xfId="0" applyFont="1" applyBorder="1" applyAlignment="1">
      <alignment horizontal="center" vertical="center"/>
    </xf>
    <xf numFmtId="0" fontId="3" fillId="0" borderId="7" xfId="0" applyFont="1" applyBorder="1"/>
    <xf numFmtId="0" fontId="3" fillId="0" borderId="8" xfId="0" applyFont="1" applyBorder="1"/>
    <xf numFmtId="0" fontId="6" fillId="0" borderId="1" xfId="0" applyFont="1" applyBorder="1" applyAlignment="1">
      <alignment horizont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vertical="top" wrapText="1"/>
    </xf>
    <xf numFmtId="0" fontId="2" fillId="2" borderId="1" xfId="0" applyFont="1" applyFill="1" applyBorder="1" applyAlignment="1">
      <alignment vertical="top"/>
    </xf>
    <xf numFmtId="0" fontId="2" fillId="0" borderId="1" xfId="0" applyFont="1" applyBorder="1"/>
    <xf numFmtId="0" fontId="3" fillId="0" borderId="1" xfId="0" applyFont="1" applyBorder="1"/>
    <xf numFmtId="0" fontId="3" fillId="0" borderId="1" xfId="0" applyFont="1" applyBorder="1" applyAlignment="1">
      <alignment wrapText="1"/>
    </xf>
    <xf numFmtId="0" fontId="2" fillId="0" borderId="9" xfId="0" applyFont="1" applyBorder="1" applyAlignment="1">
      <alignment vertical="top" wrapText="1"/>
    </xf>
    <xf numFmtId="0" fontId="2" fillId="0" borderId="6" xfId="0" applyFont="1" applyBorder="1" applyAlignment="1">
      <alignment vertical="top" wrapText="1"/>
    </xf>
    <xf numFmtId="0" fontId="3" fillId="0" borderId="1" xfId="0" applyFont="1" applyBorder="1" applyAlignment="1">
      <alignment vertical="top" wrapText="1"/>
    </xf>
    <xf numFmtId="0" fontId="2" fillId="0" borderId="1" xfId="0" applyFont="1" applyBorder="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2" fillId="0" borderId="0" xfId="0" applyFont="1" applyAlignment="1">
      <alignment horizontal="center" vertical="top"/>
    </xf>
    <xf numFmtId="0" fontId="2" fillId="0" borderId="0" xfId="0" applyFont="1" applyAlignment="1">
      <alignment horizontal="left"/>
    </xf>
    <xf numFmtId="0" fontId="0" fillId="0" borderId="10" xfId="0" applyBorder="1" applyAlignment="1">
      <alignment horizontal="center" vertical="top"/>
    </xf>
    <xf numFmtId="0" fontId="10" fillId="0" borderId="10" xfId="0" applyFont="1" applyBorder="1" applyAlignment="1">
      <alignment horizontal="center" vertical="top" wrapText="1"/>
    </xf>
    <xf numFmtId="0" fontId="0" fillId="0" borderId="10" xfId="0" applyBorder="1" applyAlignment="1">
      <alignment horizontal="center" vertical="top" wrapText="1"/>
    </xf>
    <xf numFmtId="0" fontId="4" fillId="2" borderId="1" xfId="0" applyFont="1" applyFill="1" applyBorder="1" applyAlignment="1">
      <alignment horizontal="center" vertical="top"/>
    </xf>
    <xf numFmtId="0" fontId="0" fillId="0" borderId="3" xfId="0" applyBorder="1" applyAlignment="1">
      <alignment horizontal="center" vertical="top"/>
    </xf>
    <xf numFmtId="0" fontId="10" fillId="0" borderId="3" xfId="0" applyFont="1" applyBorder="1" applyAlignment="1">
      <alignment horizontal="center" vertical="top" wrapText="1"/>
    </xf>
    <xf numFmtId="0" fontId="0" fillId="0" borderId="3" xfId="0" applyBorder="1" applyAlignment="1">
      <alignment horizontal="center" vertical="top" wrapText="1"/>
    </xf>
    <xf numFmtId="0" fontId="0" fillId="0" borderId="3" xfId="0" applyBorder="1" applyAlignment="1">
      <alignment horizontal="center"/>
    </xf>
    <xf numFmtId="0" fontId="5" fillId="0" borderId="3" xfId="0" applyFont="1" applyBorder="1" applyAlignment="1">
      <alignment horizontal="center"/>
    </xf>
    <xf numFmtId="0" fontId="2" fillId="0" borderId="1" xfId="0" applyFont="1" applyBorder="1" applyAlignment="1">
      <alignment horizontal="right" vertical="top"/>
    </xf>
    <xf numFmtId="0" fontId="6" fillId="5" borderId="1" xfId="0" applyFont="1" applyFill="1" applyBorder="1" applyAlignment="1">
      <alignment horizontal="center"/>
    </xf>
    <xf numFmtId="0" fontId="5" fillId="5" borderId="1" xfId="0" applyFont="1" applyFill="1" applyBorder="1" applyAlignment="1">
      <alignment vertical="top" wrapText="1"/>
    </xf>
    <xf numFmtId="0" fontId="3" fillId="5" borderId="1" xfId="0" applyFont="1" applyFill="1" applyBorder="1" applyAlignment="1">
      <alignment horizontal="center" vertical="top" wrapText="1"/>
    </xf>
    <xf numFmtId="0" fontId="0" fillId="0" borderId="2" xfId="0" applyBorder="1" applyAlignment="1">
      <alignment horizontal="center"/>
    </xf>
    <xf numFmtId="0" fontId="2" fillId="5" borderId="11" xfId="0" applyFont="1" applyFill="1" applyBorder="1" applyAlignment="1">
      <alignment horizontal="center" vertical="top"/>
    </xf>
    <xf numFmtId="0" fontId="4" fillId="2" borderId="11" xfId="0" applyFont="1" applyFill="1" applyBorder="1" applyAlignment="1">
      <alignment horizontal="center" vertical="top"/>
    </xf>
    <xf numFmtId="0" fontId="0" fillId="0" borderId="12" xfId="0" applyBorder="1" applyAlignment="1">
      <alignment horizontal="center"/>
    </xf>
    <xf numFmtId="164" fontId="3" fillId="0" borderId="1" xfId="0" applyNumberFormat="1" applyFont="1" applyBorder="1" applyAlignment="1">
      <alignment horizontal="center" vertical="top"/>
    </xf>
    <xf numFmtId="164" fontId="2" fillId="5" borderId="1" xfId="0" applyNumberFormat="1" applyFont="1" applyFill="1" applyBorder="1" applyAlignment="1">
      <alignment horizontal="center" vertical="top"/>
    </xf>
    <xf numFmtId="0" fontId="2" fillId="6" borderId="1" xfId="0" applyFont="1" applyFill="1" applyBorder="1" applyAlignment="1">
      <alignment horizontal="center"/>
    </xf>
    <xf numFmtId="0" fontId="5" fillId="6" borderId="1" xfId="0" applyFont="1" applyFill="1" applyBorder="1" applyAlignment="1">
      <alignment vertical="top" wrapText="1"/>
    </xf>
    <xf numFmtId="0" fontId="0" fillId="6" borderId="1" xfId="0" applyFill="1" applyBorder="1" applyAlignment="1">
      <alignment horizontal="center" vertical="top"/>
    </xf>
    <xf numFmtId="0" fontId="6" fillId="2" borderId="1" xfId="0" applyFont="1" applyFill="1" applyBorder="1" applyAlignment="1">
      <alignment horizontal="center"/>
    </xf>
    <xf numFmtId="0" fontId="3" fillId="2" borderId="1" xfId="0" applyFont="1" applyFill="1" applyBorder="1" applyAlignment="1">
      <alignment horizontal="center" vertical="top" wrapText="1"/>
    </xf>
    <xf numFmtId="0" fontId="3" fillId="2" borderId="11" xfId="0" applyFont="1" applyFill="1" applyBorder="1" applyAlignment="1">
      <alignment horizontal="center" vertical="top" wrapText="1"/>
    </xf>
    <xf numFmtId="0" fontId="2" fillId="5" borderId="1" xfId="0" applyFont="1" applyFill="1" applyBorder="1" applyAlignment="1">
      <alignment vertical="top" wrapText="1"/>
    </xf>
    <xf numFmtId="0" fontId="3" fillId="5" borderId="1" xfId="0" applyFont="1" applyFill="1" applyBorder="1" applyAlignment="1">
      <alignment horizontal="center" vertical="top"/>
    </xf>
    <xf numFmtId="0" fontId="2" fillId="2" borderId="1" xfId="0" applyFont="1" applyFill="1" applyBorder="1" applyAlignment="1">
      <alignment vertical="top" wrapText="1"/>
    </xf>
    <xf numFmtId="0" fontId="5" fillId="4" borderId="1" xfId="0" applyFont="1" applyFill="1" applyBorder="1" applyAlignment="1">
      <alignment vertical="top" wrapText="1"/>
    </xf>
    <xf numFmtId="0" fontId="0" fillId="7" borderId="3" xfId="0" applyFill="1" applyBorder="1" applyAlignment="1">
      <alignment horizontal="center" vertical="top"/>
    </xf>
    <xf numFmtId="0" fontId="10" fillId="7" borderId="3" xfId="0" applyFont="1" applyFill="1" applyBorder="1" applyAlignment="1">
      <alignment horizontal="center" vertical="top" wrapText="1"/>
    </xf>
    <xf numFmtId="0" fontId="0" fillId="7" borderId="3" xfId="0" applyFill="1" applyBorder="1" applyAlignment="1">
      <alignment horizontal="center" vertical="top" wrapText="1"/>
    </xf>
    <xf numFmtId="0" fontId="0" fillId="7" borderId="4" xfId="0" applyFill="1" applyBorder="1" applyAlignment="1">
      <alignment horizontal="center" vertical="top"/>
    </xf>
    <xf numFmtId="0" fontId="5" fillId="7" borderId="3" xfId="0" applyFont="1" applyFill="1" applyBorder="1" applyAlignment="1">
      <alignment horizontal="center"/>
    </xf>
    <xf numFmtId="0" fontId="3" fillId="0" borderId="1" xfId="0" applyFont="1" applyBorder="1" applyAlignment="1">
      <alignment horizontal="left" wrapText="1"/>
    </xf>
    <xf numFmtId="0" fontId="3" fillId="0" borderId="8" xfId="0" applyFont="1" applyBorder="1" applyAlignment="1">
      <alignment vertical="top" wrapText="1"/>
    </xf>
    <xf numFmtId="0" fontId="3" fillId="0" borderId="0" xfId="0" applyFont="1" applyAlignment="1">
      <alignment horizontal="center" vertical="center"/>
    </xf>
    <xf numFmtId="0" fontId="0" fillId="3" borderId="1" xfId="0" applyFill="1" applyBorder="1" applyAlignment="1">
      <alignment horizontal="center"/>
    </xf>
    <xf numFmtId="0" fontId="3" fillId="4" borderId="1" xfId="0" applyFont="1" applyFill="1" applyBorder="1" applyAlignment="1">
      <alignment horizontal="center"/>
    </xf>
    <xf numFmtId="15" fontId="3" fillId="0" borderId="1" xfId="0" applyNumberFormat="1" applyFont="1" applyBorder="1" applyAlignment="1">
      <alignment horizontal="left"/>
    </xf>
    <xf numFmtId="0" fontId="9" fillId="0" borderId="0" xfId="0" applyFont="1"/>
    <xf numFmtId="0" fontId="0" fillId="7" borderId="5" xfId="0" applyFill="1" applyBorder="1" applyAlignment="1">
      <alignment horizontal="center" vertical="top"/>
    </xf>
    <xf numFmtId="0" fontId="0" fillId="7" borderId="0" xfId="0" applyFill="1" applyAlignment="1">
      <alignment horizontal="center" vertical="top"/>
    </xf>
    <xf numFmtId="0" fontId="0" fillId="7" borderId="12" xfId="0" applyFill="1" applyBorder="1" applyAlignment="1">
      <alignment horizontal="center" vertical="top"/>
    </xf>
    <xf numFmtId="0" fontId="3" fillId="5" borderId="1" xfId="0" applyFont="1" applyFill="1" applyBorder="1" applyAlignment="1">
      <alignment horizontal="center" vertical="center" wrapText="1"/>
    </xf>
    <xf numFmtId="0" fontId="3" fillId="5" borderId="0" xfId="0" applyFont="1" applyFill="1" applyAlignment="1">
      <alignment horizontal="center" vertical="center"/>
    </xf>
    <xf numFmtId="0" fontId="0" fillId="0" borderId="5" xfId="0" applyBorder="1" applyAlignment="1">
      <alignment horizontal="center" vertical="top"/>
    </xf>
    <xf numFmtId="0" fontId="0" fillId="0" borderId="13" xfId="0" applyBorder="1" applyAlignment="1">
      <alignment horizontal="center" vertical="top" wrapText="1"/>
    </xf>
    <xf numFmtId="0" fontId="0" fillId="0" borderId="12" xfId="0" applyBorder="1" applyAlignment="1">
      <alignment horizontal="center" vertical="top"/>
    </xf>
    <xf numFmtId="0" fontId="5" fillId="0" borderId="3" xfId="0" applyFont="1" applyBorder="1"/>
    <xf numFmtId="0" fontId="0" fillId="0" borderId="0" xfId="0" applyAlignment="1">
      <alignment vertical="top"/>
    </xf>
    <xf numFmtId="164" fontId="2" fillId="0" borderId="1" xfId="0" applyNumberFormat="1" applyFont="1" applyBorder="1" applyAlignment="1">
      <alignment horizontal="center" vertical="top"/>
    </xf>
    <xf numFmtId="164" fontId="2" fillId="2" borderId="1" xfId="0" applyNumberFormat="1" applyFont="1" applyFill="1" applyBorder="1" applyAlignment="1">
      <alignment horizontal="center" vertical="top"/>
    </xf>
    <xf numFmtId="0" fontId="2" fillId="2" borderId="1" xfId="0" applyFont="1" applyFill="1" applyBorder="1" applyAlignment="1">
      <alignment horizontal="center" vertical="top" wrapText="1"/>
    </xf>
    <xf numFmtId="0" fontId="5" fillId="0" borderId="0" xfId="0" applyFont="1"/>
    <xf numFmtId="1" fontId="0" fillId="0" borderId="0" xfId="0" applyNumberFormat="1"/>
    <xf numFmtId="164" fontId="2" fillId="0" borderId="0" xfId="0" applyNumberFormat="1" applyFont="1"/>
    <xf numFmtId="164" fontId="3" fillId="0" borderId="0" xfId="0" applyNumberFormat="1" applyFont="1"/>
    <xf numFmtId="0" fontId="7" fillId="0" borderId="0" xfId="0" applyFont="1" applyAlignment="1">
      <alignment horizontal="center"/>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Summary</a:t>
            </a:r>
            <a:r>
              <a:rPr lang="en-GB" b="1" baseline="0"/>
              <a:t> of Change in Numbers of Childminders Delivering Funded ELC 2021-22</a:t>
            </a:r>
            <a:endParaRPr lang="en-GB"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1"/>
          <c:order val="0"/>
          <c:tx>
            <c:strRef>
              <c:f>'Change in Delivering Summary'!$A$6</c:f>
              <c:strCache>
                <c:ptCount val="1"/>
                <c:pt idx="0">
                  <c:v>Childminders Stopped Delivering</c:v>
                </c:pt>
              </c:strCache>
            </c:strRef>
          </c:tx>
          <c:spPr>
            <a:solidFill>
              <a:srgbClr val="FF0000"/>
            </a:solidFill>
            <a:ln>
              <a:noFill/>
            </a:ln>
            <a:effectLst/>
            <a:sp3d/>
          </c:spPr>
          <c:invertIfNegative val="0"/>
          <c:cat>
            <c:strRef>
              <c:f>'Change in Delivering Summary'!$B$4:$C$4</c:f>
              <c:strCache>
                <c:ptCount val="2"/>
                <c:pt idx="0">
                  <c:v>Eligible Two Year-Olds</c:v>
                </c:pt>
                <c:pt idx="1">
                  <c:v>Three-Four Year-Olds</c:v>
                </c:pt>
              </c:strCache>
            </c:strRef>
          </c:cat>
          <c:val>
            <c:numRef>
              <c:f>'Change in Delivering Summary'!$B$6:$C$6</c:f>
              <c:numCache>
                <c:formatCode>0</c:formatCode>
                <c:ptCount val="2"/>
                <c:pt idx="0">
                  <c:v>-44</c:v>
                </c:pt>
                <c:pt idx="1">
                  <c:v>-93</c:v>
                </c:pt>
              </c:numCache>
            </c:numRef>
          </c:val>
          <c:extLst>
            <c:ext xmlns:c16="http://schemas.microsoft.com/office/drawing/2014/chart" uri="{C3380CC4-5D6E-409C-BE32-E72D297353CC}">
              <c16:uniqueId val="{00000001-92C5-42CF-8524-B5AC8D855B28}"/>
            </c:ext>
          </c:extLst>
        </c:ser>
        <c:ser>
          <c:idx val="0"/>
          <c:order val="1"/>
          <c:tx>
            <c:strRef>
              <c:f>'Change in Delivering Summary'!$A$5</c:f>
              <c:strCache>
                <c:ptCount val="1"/>
                <c:pt idx="0">
                  <c:v>Additional Childminders Delivering</c:v>
                </c:pt>
              </c:strCache>
            </c:strRef>
          </c:tx>
          <c:spPr>
            <a:solidFill>
              <a:srgbClr val="00B050"/>
            </a:solidFill>
            <a:ln>
              <a:noFill/>
            </a:ln>
            <a:effectLst/>
            <a:sp3d/>
          </c:spPr>
          <c:invertIfNegative val="0"/>
          <c:cat>
            <c:strRef>
              <c:f>'Change in Delivering Summary'!$B$4:$C$4</c:f>
              <c:strCache>
                <c:ptCount val="2"/>
                <c:pt idx="0">
                  <c:v>Eligible Two Year-Olds</c:v>
                </c:pt>
                <c:pt idx="1">
                  <c:v>Three-Four Year-Olds</c:v>
                </c:pt>
              </c:strCache>
            </c:strRef>
          </c:cat>
          <c:val>
            <c:numRef>
              <c:f>'Change in Delivering Summary'!$B$5:$C$5</c:f>
              <c:numCache>
                <c:formatCode>General</c:formatCode>
                <c:ptCount val="2"/>
                <c:pt idx="0">
                  <c:v>29</c:v>
                </c:pt>
                <c:pt idx="1">
                  <c:v>75</c:v>
                </c:pt>
              </c:numCache>
            </c:numRef>
          </c:val>
          <c:extLst>
            <c:ext xmlns:c16="http://schemas.microsoft.com/office/drawing/2014/chart" uri="{C3380CC4-5D6E-409C-BE32-E72D297353CC}">
              <c16:uniqueId val="{00000000-92C5-42CF-8524-B5AC8D855B28}"/>
            </c:ext>
          </c:extLst>
        </c:ser>
        <c:dLbls>
          <c:showLegendKey val="0"/>
          <c:showVal val="0"/>
          <c:showCatName val="0"/>
          <c:showSerName val="0"/>
          <c:showPercent val="0"/>
          <c:showBubbleSize val="0"/>
        </c:dLbls>
        <c:gapWidth val="150"/>
        <c:shape val="box"/>
        <c:axId val="880140143"/>
        <c:axId val="880139727"/>
        <c:axId val="0"/>
      </c:bar3DChart>
      <c:catAx>
        <c:axId val="88014014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0139727"/>
        <c:crosses val="autoZero"/>
        <c:auto val="1"/>
        <c:lblAlgn val="ctr"/>
        <c:lblOffset val="100"/>
        <c:noMultiLvlLbl val="0"/>
      </c:catAx>
      <c:valAx>
        <c:axId val="8801397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01401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1272540</xdr:colOff>
      <xdr:row>9</xdr:row>
      <xdr:rowOff>80010</xdr:rowOff>
    </xdr:from>
    <xdr:to>
      <xdr:col>6</xdr:col>
      <xdr:colOff>365760</xdr:colOff>
      <xdr:row>30</xdr:row>
      <xdr:rowOff>30480</xdr:rowOff>
    </xdr:to>
    <xdr:graphicFrame macro="">
      <xdr:nvGraphicFramePr>
        <xdr:cNvPr id="2" name="Chart 1">
          <a:extLst>
            <a:ext uri="{FF2B5EF4-FFF2-40B4-BE49-F238E27FC236}">
              <a16:creationId xmlns:a16="http://schemas.microsoft.com/office/drawing/2014/main" id="{7435B1D8-FA5F-EA8E-A7C2-1B9508F587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213360</xdr:colOff>
      <xdr:row>5</xdr:row>
      <xdr:rowOff>243840</xdr:rowOff>
    </xdr:from>
    <xdr:to>
      <xdr:col>7</xdr:col>
      <xdr:colOff>1744980</xdr:colOff>
      <xdr:row>5</xdr:row>
      <xdr:rowOff>1434046</xdr:rowOff>
    </xdr:to>
    <xdr:pic>
      <xdr:nvPicPr>
        <xdr:cNvPr id="7" name="Picture 6">
          <a:extLst>
            <a:ext uri="{FF2B5EF4-FFF2-40B4-BE49-F238E27FC236}">
              <a16:creationId xmlns:a16="http://schemas.microsoft.com/office/drawing/2014/main" id="{D81D6B1F-1325-4EB5-B1EE-889B6C38D309}"/>
            </a:ext>
          </a:extLst>
        </xdr:cNvPr>
        <xdr:cNvPicPr>
          <a:picLocks noChangeAspect="1"/>
        </xdr:cNvPicPr>
      </xdr:nvPicPr>
      <xdr:blipFill>
        <a:blip xmlns:r="http://schemas.openxmlformats.org/officeDocument/2006/relationships" r:embed="rId1"/>
        <a:stretch>
          <a:fillRect/>
        </a:stretch>
      </xdr:blipFill>
      <xdr:spPr>
        <a:xfrm>
          <a:off x="19994880" y="5265420"/>
          <a:ext cx="1531620" cy="11902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rgyll-bute.gov.uk/family-information-service" TargetMode="External"/><Relationship Id="rId2" Type="http://schemas.openxmlformats.org/officeDocument/2006/relationships/hyperlink" Target="https://www.eastlothian.gov.uk/info/210557/schools_and_learning/12629/1140hours_in_east_lothian/2" TargetMode="External"/><Relationship Id="rId1" Type="http://schemas.openxmlformats.org/officeDocument/2006/relationships/hyperlink" Target="https://www.eastlothian.gov.uk/info/210557/schools_and_learning/12629/1140hours_in_east_lothian/2"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eastlothian.gov.uk/info/210557/schools_and_learning/12629/1140hours_in_east_lothian/2" TargetMode="External"/><Relationship Id="rId1" Type="http://schemas.openxmlformats.org/officeDocument/2006/relationships/hyperlink" Target="https://www.eastlothian.gov.uk/info/210557/schools_and_learning/12629/1140hours_in_east_lothian/2"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7"/>
  <sheetViews>
    <sheetView tabSelected="1" zoomScale="80" zoomScaleNormal="80" workbookViewId="0">
      <pane xSplit="1" ySplit="5" topLeftCell="B6" activePane="bottomRight" state="frozen"/>
      <selection pane="topRight" activeCell="B1" sqref="B1"/>
      <selection pane="bottomLeft" activeCell="A2" sqref="A2"/>
      <selection pane="bottomRight" activeCell="H46" sqref="H46"/>
    </sheetView>
  </sheetViews>
  <sheetFormatPr defaultColWidth="8.85546875" defaultRowHeight="15" x14ac:dyDescent="0.25"/>
  <cols>
    <col min="1" max="1" width="27.140625" style="4" customWidth="1"/>
    <col min="2" max="2" width="18.7109375" style="4" customWidth="1"/>
    <col min="3" max="4" width="21.28515625" style="4" customWidth="1"/>
    <col min="5" max="5" width="20.7109375" style="4" customWidth="1"/>
    <col min="6" max="6" width="22.28515625" style="4" customWidth="1"/>
    <col min="7" max="7" width="22.28515625" style="1" customWidth="1"/>
    <col min="8" max="8" width="18.42578125" style="1" customWidth="1"/>
    <col min="9" max="9" width="21.28515625" style="1" customWidth="1"/>
    <col min="10" max="10" width="21.85546875" style="1" customWidth="1"/>
    <col min="11" max="11" width="19.7109375" style="1" customWidth="1"/>
    <col min="12" max="12" width="47.140625" style="2" customWidth="1"/>
    <col min="13" max="13" width="41.140625" style="1" customWidth="1"/>
    <col min="14" max="14" width="39.28515625" style="1" customWidth="1"/>
    <col min="15" max="15" width="37.5703125" style="1" customWidth="1"/>
    <col min="16" max="16" width="41.28515625" style="1" customWidth="1"/>
    <col min="17" max="17" width="37.7109375" style="1" customWidth="1"/>
    <col min="18" max="18" width="36" style="1" customWidth="1"/>
    <col min="19" max="16384" width="8.85546875" style="1"/>
  </cols>
  <sheetData>
    <row r="1" spans="1:19" ht="21" x14ac:dyDescent="0.35">
      <c r="A1" s="71" t="s">
        <v>459</v>
      </c>
      <c r="B1" s="71"/>
    </row>
    <row r="2" spans="1:19" ht="21" x14ac:dyDescent="0.35">
      <c r="A2" s="71"/>
      <c r="B2" s="71"/>
    </row>
    <row r="3" spans="1:19" ht="18.75" x14ac:dyDescent="0.3">
      <c r="A3" s="30"/>
      <c r="B3" s="7"/>
      <c r="C3" s="89" t="s">
        <v>161</v>
      </c>
      <c r="D3" s="89"/>
      <c r="E3" s="89"/>
      <c r="F3" s="8"/>
      <c r="G3" s="8" t="s">
        <v>163</v>
      </c>
      <c r="H3" s="8"/>
      <c r="I3" s="89" t="s">
        <v>164</v>
      </c>
      <c r="J3" s="89"/>
      <c r="K3" s="89"/>
      <c r="L3" s="8"/>
    </row>
    <row r="4" spans="1:19" ht="15.75" x14ac:dyDescent="0.25">
      <c r="A4" s="30"/>
      <c r="B4" s="50"/>
      <c r="C4" s="14">
        <v>2021</v>
      </c>
      <c r="D4" s="41">
        <v>2022</v>
      </c>
      <c r="E4" s="15" t="s">
        <v>160</v>
      </c>
      <c r="F4" s="16">
        <v>2021</v>
      </c>
      <c r="G4" s="41">
        <v>2022</v>
      </c>
      <c r="H4" s="53" t="s">
        <v>160</v>
      </c>
      <c r="I4" s="14">
        <v>2021</v>
      </c>
      <c r="J4" s="41">
        <v>2022</v>
      </c>
      <c r="K4" s="53" t="s">
        <v>160</v>
      </c>
      <c r="L4" s="11"/>
      <c r="M4" s="12"/>
      <c r="N4" s="12"/>
      <c r="O4" s="12"/>
      <c r="P4" s="12"/>
      <c r="Q4" s="12"/>
      <c r="R4" s="13"/>
    </row>
    <row r="5" spans="1:19" s="4" customFormat="1" ht="150" x14ac:dyDescent="0.25">
      <c r="A5" s="5" t="s">
        <v>0</v>
      </c>
      <c r="B5" s="51" t="s">
        <v>172</v>
      </c>
      <c r="C5" s="17" t="s">
        <v>174</v>
      </c>
      <c r="D5" s="42" t="s">
        <v>173</v>
      </c>
      <c r="E5" s="18" t="s">
        <v>162</v>
      </c>
      <c r="F5" s="17" t="s">
        <v>190</v>
      </c>
      <c r="G5" s="42" t="s">
        <v>175</v>
      </c>
      <c r="H5" s="18" t="s">
        <v>162</v>
      </c>
      <c r="I5" s="59" t="s">
        <v>176</v>
      </c>
      <c r="J5" s="56" t="s">
        <v>177</v>
      </c>
      <c r="K5" s="58" t="s">
        <v>162</v>
      </c>
      <c r="L5" s="22" t="s">
        <v>165</v>
      </c>
      <c r="M5" s="23" t="s">
        <v>166</v>
      </c>
      <c r="N5" s="23" t="s">
        <v>167</v>
      </c>
      <c r="O5" s="23" t="s">
        <v>168</v>
      </c>
      <c r="P5" s="23" t="s">
        <v>169</v>
      </c>
      <c r="Q5" s="23" t="s">
        <v>170</v>
      </c>
      <c r="R5" s="23" t="s">
        <v>171</v>
      </c>
    </row>
    <row r="6" spans="1:19" ht="90" x14ac:dyDescent="0.25">
      <c r="A6" s="25" t="s">
        <v>1</v>
      </c>
      <c r="B6" s="52">
        <v>129</v>
      </c>
      <c r="C6" s="31">
        <v>65</v>
      </c>
      <c r="D6" s="43">
        <v>66</v>
      </c>
      <c r="E6" s="34">
        <f>D6-C6</f>
        <v>1</v>
      </c>
      <c r="F6" s="35">
        <v>21</v>
      </c>
      <c r="G6" s="43">
        <v>26</v>
      </c>
      <c r="H6" s="54">
        <f>G6-F6</f>
        <v>5</v>
      </c>
      <c r="I6" s="60">
        <v>33</v>
      </c>
      <c r="J6" s="43">
        <v>28</v>
      </c>
      <c r="K6" s="54">
        <f>J6-I6</f>
        <v>-5</v>
      </c>
      <c r="L6" s="66" t="s">
        <v>33</v>
      </c>
      <c r="M6" s="24" t="s">
        <v>34</v>
      </c>
      <c r="N6" s="24" t="s">
        <v>35</v>
      </c>
      <c r="O6" s="24" t="s">
        <v>36</v>
      </c>
      <c r="P6" s="24" t="s">
        <v>37</v>
      </c>
      <c r="Q6" s="24" t="s">
        <v>38</v>
      </c>
      <c r="R6" s="24" t="s">
        <v>39</v>
      </c>
    </row>
    <row r="7" spans="1:19" ht="60" x14ac:dyDescent="0.25">
      <c r="A7" s="25" t="s">
        <v>2</v>
      </c>
      <c r="B7" s="52">
        <v>249</v>
      </c>
      <c r="C7" s="31">
        <v>93</v>
      </c>
      <c r="D7" s="43">
        <v>95</v>
      </c>
      <c r="E7" s="34">
        <f t="shared" ref="E7:E38" si="0">D7-C7</f>
        <v>2</v>
      </c>
      <c r="F7" s="35">
        <v>5</v>
      </c>
      <c r="G7" s="43">
        <v>3</v>
      </c>
      <c r="H7" s="54">
        <f t="shared" ref="H7:H38" si="1">G7-F7</f>
        <v>-2</v>
      </c>
      <c r="I7" s="60">
        <v>5</v>
      </c>
      <c r="J7" s="43">
        <v>5</v>
      </c>
      <c r="K7" s="54">
        <f t="shared" ref="K7:K38" si="2">J7-I7</f>
        <v>0</v>
      </c>
      <c r="L7" s="66" t="s">
        <v>155</v>
      </c>
      <c r="M7" s="24" t="s">
        <v>156</v>
      </c>
      <c r="N7" s="24" t="s">
        <v>157</v>
      </c>
      <c r="O7" s="24" t="s">
        <v>158</v>
      </c>
      <c r="P7" s="24" t="s">
        <v>159</v>
      </c>
      <c r="Q7" s="24" t="s">
        <v>119</v>
      </c>
      <c r="R7" s="24" t="s">
        <v>119</v>
      </c>
    </row>
    <row r="8" spans="1:19" ht="225" x14ac:dyDescent="0.25">
      <c r="A8" s="25" t="s">
        <v>3</v>
      </c>
      <c r="B8" s="52">
        <v>95</v>
      </c>
      <c r="C8" s="31">
        <v>28</v>
      </c>
      <c r="D8" s="43">
        <v>28</v>
      </c>
      <c r="E8" s="34">
        <f t="shared" si="0"/>
        <v>0</v>
      </c>
      <c r="F8" s="35">
        <v>7</v>
      </c>
      <c r="G8" s="43">
        <v>3</v>
      </c>
      <c r="H8" s="54">
        <f t="shared" si="1"/>
        <v>-4</v>
      </c>
      <c r="I8" s="60">
        <v>12</v>
      </c>
      <c r="J8" s="43">
        <v>4</v>
      </c>
      <c r="K8" s="54">
        <f t="shared" si="2"/>
        <v>-8</v>
      </c>
      <c r="L8" s="66" t="s">
        <v>134</v>
      </c>
      <c r="M8" s="24" t="s">
        <v>135</v>
      </c>
      <c r="N8" s="24" t="s">
        <v>136</v>
      </c>
      <c r="O8" s="24" t="s">
        <v>137</v>
      </c>
      <c r="P8" s="24" t="s">
        <v>138</v>
      </c>
      <c r="Q8" s="24" t="s">
        <v>139</v>
      </c>
      <c r="R8" s="24" t="s">
        <v>140</v>
      </c>
    </row>
    <row r="9" spans="1:19" ht="90" x14ac:dyDescent="0.25">
      <c r="A9" s="25" t="s">
        <v>4</v>
      </c>
      <c r="B9" s="52">
        <v>64</v>
      </c>
      <c r="C9" s="32">
        <v>24</v>
      </c>
      <c r="D9" s="43">
        <v>25</v>
      </c>
      <c r="E9" s="34">
        <f t="shared" si="0"/>
        <v>1</v>
      </c>
      <c r="F9" s="36">
        <v>4</v>
      </c>
      <c r="G9" s="43">
        <v>6</v>
      </c>
      <c r="H9" s="54">
        <f t="shared" si="1"/>
        <v>2</v>
      </c>
      <c r="I9" s="61">
        <v>5</v>
      </c>
      <c r="J9" s="43">
        <v>6</v>
      </c>
      <c r="K9" s="54">
        <f t="shared" si="2"/>
        <v>1</v>
      </c>
      <c r="L9" s="66" t="s">
        <v>125</v>
      </c>
      <c r="M9" s="24" t="s">
        <v>126</v>
      </c>
      <c r="N9" s="24" t="s">
        <v>127</v>
      </c>
      <c r="O9" s="24" t="s">
        <v>128</v>
      </c>
      <c r="P9" s="24" t="s">
        <v>129</v>
      </c>
      <c r="Q9" s="21" t="s">
        <v>130</v>
      </c>
      <c r="R9" s="24" t="s">
        <v>131</v>
      </c>
    </row>
    <row r="10" spans="1:19" s="3" customFormat="1" ht="142.9" customHeight="1" x14ac:dyDescent="0.25">
      <c r="A10" s="5" t="s">
        <v>5</v>
      </c>
      <c r="B10" s="52">
        <v>35</v>
      </c>
      <c r="C10" s="31">
        <v>19</v>
      </c>
      <c r="D10" s="43">
        <v>18</v>
      </c>
      <c r="E10" s="34">
        <f t="shared" si="0"/>
        <v>-1</v>
      </c>
      <c r="F10" s="37">
        <v>1</v>
      </c>
      <c r="G10" s="43">
        <v>2</v>
      </c>
      <c r="H10" s="54">
        <f t="shared" si="1"/>
        <v>1</v>
      </c>
      <c r="I10" s="62">
        <v>1</v>
      </c>
      <c r="J10" s="43">
        <v>2</v>
      </c>
      <c r="K10" s="54">
        <f t="shared" si="2"/>
        <v>1</v>
      </c>
      <c r="L10" s="66" t="s">
        <v>75</v>
      </c>
      <c r="M10" s="24" t="s">
        <v>41</v>
      </c>
      <c r="N10" s="24" t="s">
        <v>76</v>
      </c>
      <c r="O10" s="24" t="s">
        <v>41</v>
      </c>
      <c r="P10" s="24" t="s">
        <v>43</v>
      </c>
      <c r="Q10" s="24" t="s">
        <v>77</v>
      </c>
      <c r="R10" s="24" t="s">
        <v>78</v>
      </c>
      <c r="S10" s="1"/>
    </row>
    <row r="11" spans="1:19" s="3" customFormat="1" ht="135" x14ac:dyDescent="0.25">
      <c r="A11" s="5" t="s">
        <v>6</v>
      </c>
      <c r="B11" s="52">
        <v>87</v>
      </c>
      <c r="C11" s="31">
        <v>38</v>
      </c>
      <c r="D11" s="43">
        <v>36</v>
      </c>
      <c r="E11" s="34">
        <f t="shared" si="0"/>
        <v>-2</v>
      </c>
      <c r="F11" s="35">
        <v>7</v>
      </c>
      <c r="G11" s="43">
        <v>6</v>
      </c>
      <c r="H11" s="54">
        <f t="shared" si="1"/>
        <v>-1</v>
      </c>
      <c r="I11" s="60">
        <v>10</v>
      </c>
      <c r="J11" s="43">
        <v>6</v>
      </c>
      <c r="K11" s="54">
        <f t="shared" si="2"/>
        <v>-4</v>
      </c>
      <c r="L11" s="66" t="s">
        <v>40</v>
      </c>
      <c r="M11" s="24" t="s">
        <v>41</v>
      </c>
      <c r="N11" s="24" t="s">
        <v>42</v>
      </c>
      <c r="O11" s="24" t="s">
        <v>41</v>
      </c>
      <c r="P11" s="24" t="s">
        <v>43</v>
      </c>
      <c r="Q11" s="24" t="s">
        <v>44</v>
      </c>
      <c r="R11" s="24" t="s">
        <v>45</v>
      </c>
      <c r="S11" s="1"/>
    </row>
    <row r="12" spans="1:19" s="3" customFormat="1" ht="105" x14ac:dyDescent="0.25">
      <c r="A12" s="5" t="s">
        <v>7</v>
      </c>
      <c r="B12" s="52">
        <v>90</v>
      </c>
      <c r="C12" s="31">
        <v>14</v>
      </c>
      <c r="D12" s="43">
        <v>13</v>
      </c>
      <c r="E12" s="34">
        <f t="shared" si="0"/>
        <v>-1</v>
      </c>
      <c r="F12" s="35">
        <v>5</v>
      </c>
      <c r="G12" s="43">
        <v>2</v>
      </c>
      <c r="H12" s="54">
        <f t="shared" si="1"/>
        <v>-3</v>
      </c>
      <c r="I12" s="60">
        <v>4</v>
      </c>
      <c r="J12" s="43">
        <v>5</v>
      </c>
      <c r="K12" s="54">
        <f t="shared" si="2"/>
        <v>1</v>
      </c>
      <c r="L12" s="66" t="s">
        <v>79</v>
      </c>
      <c r="M12" s="24" t="s">
        <v>80</v>
      </c>
      <c r="N12" s="24" t="s">
        <v>81</v>
      </c>
      <c r="O12" s="24" t="s">
        <v>82</v>
      </c>
      <c r="P12" s="24" t="s">
        <v>43</v>
      </c>
      <c r="Q12" s="24" t="s">
        <v>83</v>
      </c>
      <c r="R12" s="2" t="s">
        <v>84</v>
      </c>
      <c r="S12" s="1"/>
    </row>
    <row r="13" spans="1:19" ht="45" x14ac:dyDescent="0.25">
      <c r="A13" s="25" t="s">
        <v>8</v>
      </c>
      <c r="B13" s="52">
        <v>128</v>
      </c>
      <c r="C13" s="31">
        <v>40</v>
      </c>
      <c r="D13" s="43">
        <v>43</v>
      </c>
      <c r="E13" s="34">
        <f t="shared" si="0"/>
        <v>3</v>
      </c>
      <c r="F13" s="35">
        <v>1</v>
      </c>
      <c r="G13" s="43">
        <v>4</v>
      </c>
      <c r="H13" s="54">
        <f t="shared" si="1"/>
        <v>3</v>
      </c>
      <c r="I13" s="60">
        <v>1</v>
      </c>
      <c r="J13" s="43">
        <v>4</v>
      </c>
      <c r="K13" s="54">
        <f t="shared" si="2"/>
        <v>3</v>
      </c>
      <c r="L13" s="66" t="s">
        <v>59</v>
      </c>
      <c r="M13" s="24" t="s">
        <v>41</v>
      </c>
      <c r="N13" s="24" t="s">
        <v>42</v>
      </c>
      <c r="O13" s="21" t="s">
        <v>60</v>
      </c>
      <c r="P13" s="24" t="s">
        <v>43</v>
      </c>
      <c r="Q13" s="24" t="s">
        <v>61</v>
      </c>
      <c r="R13" s="24" t="s">
        <v>41</v>
      </c>
    </row>
    <row r="14" spans="1:19" ht="165" x14ac:dyDescent="0.25">
      <c r="A14" s="25" t="s">
        <v>9</v>
      </c>
      <c r="B14" s="52">
        <v>93</v>
      </c>
      <c r="C14" s="31">
        <v>23</v>
      </c>
      <c r="D14" s="43">
        <v>23</v>
      </c>
      <c r="E14" s="34">
        <f t="shared" si="0"/>
        <v>0</v>
      </c>
      <c r="F14" s="35">
        <v>8</v>
      </c>
      <c r="G14" s="43">
        <v>0</v>
      </c>
      <c r="H14" s="54">
        <f t="shared" si="1"/>
        <v>-8</v>
      </c>
      <c r="I14" s="60">
        <v>0</v>
      </c>
      <c r="J14" s="43">
        <v>0</v>
      </c>
      <c r="K14" s="54">
        <f t="shared" si="2"/>
        <v>0</v>
      </c>
      <c r="L14" s="66" t="s">
        <v>102</v>
      </c>
      <c r="M14" s="24" t="s">
        <v>41</v>
      </c>
      <c r="N14" s="24" t="s">
        <v>42</v>
      </c>
      <c r="O14" s="24" t="s">
        <v>41</v>
      </c>
      <c r="P14" s="24" t="s">
        <v>103</v>
      </c>
      <c r="Q14" s="24" t="s">
        <v>104</v>
      </c>
      <c r="R14" s="21" t="s">
        <v>105</v>
      </c>
    </row>
    <row r="15" spans="1:19" ht="45" x14ac:dyDescent="0.25">
      <c r="A15" s="25" t="s">
        <v>10</v>
      </c>
      <c r="B15" s="52">
        <v>79</v>
      </c>
      <c r="C15" s="31">
        <v>14</v>
      </c>
      <c r="D15" s="43">
        <v>35</v>
      </c>
      <c r="E15" s="34">
        <f t="shared" si="0"/>
        <v>21</v>
      </c>
      <c r="F15" s="35">
        <v>5</v>
      </c>
      <c r="G15" s="43">
        <v>9</v>
      </c>
      <c r="H15" s="54">
        <f t="shared" si="1"/>
        <v>4</v>
      </c>
      <c r="I15" s="60">
        <v>4</v>
      </c>
      <c r="J15" s="43">
        <v>10</v>
      </c>
      <c r="K15" s="54">
        <f t="shared" si="2"/>
        <v>6</v>
      </c>
      <c r="L15" s="66" t="s">
        <v>109</v>
      </c>
      <c r="M15" s="24" t="s">
        <v>41</v>
      </c>
      <c r="N15" s="24" t="s">
        <v>42</v>
      </c>
      <c r="O15" s="24" t="s">
        <v>41</v>
      </c>
      <c r="P15" s="24" t="s">
        <v>43</v>
      </c>
      <c r="Q15" s="21" t="s">
        <v>109</v>
      </c>
      <c r="R15" s="24" t="s">
        <v>43</v>
      </c>
    </row>
    <row r="16" spans="1:19" ht="60" x14ac:dyDescent="0.25">
      <c r="A16" s="25" t="s">
        <v>11</v>
      </c>
      <c r="B16" s="52">
        <v>95</v>
      </c>
      <c r="C16" s="31">
        <v>16</v>
      </c>
      <c r="D16" s="43">
        <v>13</v>
      </c>
      <c r="E16" s="34">
        <f t="shared" si="0"/>
        <v>-3</v>
      </c>
      <c r="F16" s="35">
        <v>0</v>
      </c>
      <c r="G16" s="43">
        <v>0</v>
      </c>
      <c r="H16" s="54">
        <f t="shared" si="1"/>
        <v>0</v>
      </c>
      <c r="I16" s="60">
        <v>0</v>
      </c>
      <c r="J16" s="43">
        <v>0</v>
      </c>
      <c r="K16" s="54">
        <f t="shared" si="2"/>
        <v>0</v>
      </c>
      <c r="L16" s="66" t="s">
        <v>181</v>
      </c>
      <c r="M16" s="24" t="s">
        <v>120</v>
      </c>
      <c r="N16" s="24" t="s">
        <v>76</v>
      </c>
      <c r="O16" s="24" t="s">
        <v>121</v>
      </c>
      <c r="P16" s="24" t="s">
        <v>122</v>
      </c>
      <c r="Q16" s="21" t="s">
        <v>123</v>
      </c>
      <c r="R16" s="24" t="s">
        <v>124</v>
      </c>
    </row>
    <row r="17" spans="1:18" ht="60" x14ac:dyDescent="0.25">
      <c r="A17" s="25" t="s">
        <v>12</v>
      </c>
      <c r="B17" s="52">
        <v>259</v>
      </c>
      <c r="C17" s="31">
        <v>42</v>
      </c>
      <c r="D17" s="43">
        <v>43</v>
      </c>
      <c r="E17" s="34">
        <f t="shared" si="0"/>
        <v>1</v>
      </c>
      <c r="F17" s="35">
        <v>3</v>
      </c>
      <c r="G17" s="43">
        <v>3</v>
      </c>
      <c r="H17" s="54">
        <f t="shared" si="1"/>
        <v>0</v>
      </c>
      <c r="I17" s="60">
        <v>4</v>
      </c>
      <c r="J17" s="43">
        <v>4</v>
      </c>
      <c r="K17" s="54">
        <f t="shared" si="2"/>
        <v>0</v>
      </c>
      <c r="L17" s="66" t="s">
        <v>74</v>
      </c>
      <c r="M17" s="24" t="s">
        <v>41</v>
      </c>
      <c r="N17" s="24" t="s">
        <v>42</v>
      </c>
      <c r="O17" s="24" t="s">
        <v>71</v>
      </c>
      <c r="P17" s="24" t="s">
        <v>43</v>
      </c>
      <c r="Q17" s="24" t="s">
        <v>72</v>
      </c>
      <c r="R17" s="21" t="s">
        <v>73</v>
      </c>
    </row>
    <row r="18" spans="1:18" x14ac:dyDescent="0.25">
      <c r="A18" s="25" t="s">
        <v>13</v>
      </c>
      <c r="B18" s="52">
        <v>160</v>
      </c>
      <c r="C18" s="31">
        <v>79</v>
      </c>
      <c r="D18" s="43">
        <v>65</v>
      </c>
      <c r="E18" s="34">
        <f t="shared" si="0"/>
        <v>-14</v>
      </c>
      <c r="F18" s="35">
        <v>10</v>
      </c>
      <c r="G18" s="43">
        <v>16</v>
      </c>
      <c r="H18" s="54">
        <f t="shared" si="1"/>
        <v>6</v>
      </c>
      <c r="I18" s="60">
        <v>11</v>
      </c>
      <c r="J18" s="43">
        <v>22</v>
      </c>
      <c r="K18" s="54">
        <f t="shared" si="2"/>
        <v>11</v>
      </c>
      <c r="L18" s="66" t="s">
        <v>153</v>
      </c>
      <c r="M18" s="24" t="s">
        <v>41</v>
      </c>
      <c r="N18" s="24" t="s">
        <v>150</v>
      </c>
      <c r="O18" s="21" t="s">
        <v>154</v>
      </c>
      <c r="P18" s="21" t="s">
        <v>119</v>
      </c>
      <c r="Q18" s="21" t="s">
        <v>119</v>
      </c>
      <c r="R18" s="21" t="s">
        <v>119</v>
      </c>
    </row>
    <row r="19" spans="1:18" ht="60" x14ac:dyDescent="0.25">
      <c r="A19" s="25" t="s">
        <v>14</v>
      </c>
      <c r="B19" s="52">
        <v>302</v>
      </c>
      <c r="C19" s="31">
        <v>76</v>
      </c>
      <c r="D19" s="43">
        <v>83</v>
      </c>
      <c r="E19" s="34">
        <f t="shared" si="0"/>
        <v>7</v>
      </c>
      <c r="F19" s="35">
        <v>8</v>
      </c>
      <c r="G19" s="43">
        <v>7</v>
      </c>
      <c r="H19" s="54">
        <f t="shared" si="1"/>
        <v>-1</v>
      </c>
      <c r="I19" s="60">
        <v>8</v>
      </c>
      <c r="J19" s="43">
        <v>9</v>
      </c>
      <c r="K19" s="54">
        <f t="shared" si="2"/>
        <v>1</v>
      </c>
      <c r="L19" s="66" t="s">
        <v>115</v>
      </c>
      <c r="M19" s="24" t="s">
        <v>41</v>
      </c>
      <c r="N19" s="24" t="s">
        <v>76</v>
      </c>
      <c r="O19" s="24" t="s">
        <v>116</v>
      </c>
      <c r="P19" s="65" t="s">
        <v>43</v>
      </c>
      <c r="Q19" s="21" t="s">
        <v>117</v>
      </c>
      <c r="R19" s="21" t="s">
        <v>118</v>
      </c>
    </row>
    <row r="20" spans="1:18" ht="60" x14ac:dyDescent="0.25">
      <c r="A20" s="25" t="s">
        <v>15</v>
      </c>
      <c r="B20" s="52">
        <v>127</v>
      </c>
      <c r="C20" s="31">
        <v>52</v>
      </c>
      <c r="D20" s="43">
        <v>52</v>
      </c>
      <c r="E20" s="34">
        <f t="shared" si="0"/>
        <v>0</v>
      </c>
      <c r="F20" s="35">
        <v>9</v>
      </c>
      <c r="G20" s="43">
        <v>11</v>
      </c>
      <c r="H20" s="54">
        <f t="shared" si="1"/>
        <v>2</v>
      </c>
      <c r="I20" s="60">
        <v>12</v>
      </c>
      <c r="J20" s="43">
        <v>13</v>
      </c>
      <c r="K20" s="54">
        <f t="shared" si="2"/>
        <v>1</v>
      </c>
      <c r="L20" s="66" t="s">
        <v>85</v>
      </c>
      <c r="M20" s="24" t="s">
        <v>85</v>
      </c>
      <c r="N20" s="24" t="s">
        <v>86</v>
      </c>
      <c r="O20" s="24" t="s">
        <v>85</v>
      </c>
      <c r="P20" s="24" t="s">
        <v>87</v>
      </c>
      <c r="Q20" s="21" t="s">
        <v>88</v>
      </c>
      <c r="R20" s="24" t="s">
        <v>89</v>
      </c>
    </row>
    <row r="21" spans="1:18" ht="60" x14ac:dyDescent="0.25">
      <c r="A21" s="25" t="s">
        <v>16</v>
      </c>
      <c r="B21" s="52">
        <v>180</v>
      </c>
      <c r="C21" s="31">
        <v>60</v>
      </c>
      <c r="D21" s="43">
        <v>28</v>
      </c>
      <c r="E21" s="34">
        <f t="shared" si="0"/>
        <v>-32</v>
      </c>
      <c r="F21" s="35">
        <v>11</v>
      </c>
      <c r="G21" s="43">
        <v>5</v>
      </c>
      <c r="H21" s="54">
        <f t="shared" si="1"/>
        <v>-6</v>
      </c>
      <c r="I21" s="60">
        <v>13</v>
      </c>
      <c r="J21" s="43">
        <v>6</v>
      </c>
      <c r="K21" s="54">
        <f t="shared" si="2"/>
        <v>-7</v>
      </c>
      <c r="L21" s="66" t="s">
        <v>54</v>
      </c>
      <c r="M21" s="24" t="s">
        <v>55</v>
      </c>
      <c r="N21" s="24" t="s">
        <v>42</v>
      </c>
      <c r="O21" s="24" t="s">
        <v>56</v>
      </c>
      <c r="P21" s="24" t="s">
        <v>43</v>
      </c>
      <c r="Q21" s="21" t="s">
        <v>57</v>
      </c>
      <c r="R21" s="24" t="s">
        <v>58</v>
      </c>
    </row>
    <row r="22" spans="1:18" ht="75" x14ac:dyDescent="0.25">
      <c r="A22" s="25" t="s">
        <v>17</v>
      </c>
      <c r="B22" s="52">
        <v>40</v>
      </c>
      <c r="C22" s="31">
        <v>18</v>
      </c>
      <c r="D22" s="43">
        <v>8</v>
      </c>
      <c r="E22" s="34">
        <f t="shared" si="0"/>
        <v>-10</v>
      </c>
      <c r="F22" s="35">
        <v>1</v>
      </c>
      <c r="G22" s="43">
        <v>1</v>
      </c>
      <c r="H22" s="54">
        <f t="shared" si="1"/>
        <v>0</v>
      </c>
      <c r="I22" s="60">
        <v>1</v>
      </c>
      <c r="J22" s="43">
        <v>1</v>
      </c>
      <c r="K22" s="54">
        <f t="shared" si="2"/>
        <v>0</v>
      </c>
      <c r="L22" s="66" t="s">
        <v>90</v>
      </c>
      <c r="M22" s="24" t="s">
        <v>91</v>
      </c>
      <c r="N22" s="24" t="s">
        <v>92</v>
      </c>
      <c r="O22" s="24" t="s">
        <v>93</v>
      </c>
      <c r="P22" s="24" t="s">
        <v>94</v>
      </c>
      <c r="Q22" s="21" t="s">
        <v>95</v>
      </c>
      <c r="R22" s="24" t="s">
        <v>96</v>
      </c>
    </row>
    <row r="23" spans="1:18" ht="180" x14ac:dyDescent="0.25">
      <c r="A23" s="25" t="s">
        <v>18</v>
      </c>
      <c r="B23" s="52">
        <v>60</v>
      </c>
      <c r="C23" s="31">
        <v>36</v>
      </c>
      <c r="D23" s="43">
        <v>31</v>
      </c>
      <c r="E23" s="34">
        <f t="shared" si="0"/>
        <v>-5</v>
      </c>
      <c r="F23" s="35">
        <v>10</v>
      </c>
      <c r="G23" s="43">
        <v>4</v>
      </c>
      <c r="H23" s="54">
        <f t="shared" si="1"/>
        <v>-6</v>
      </c>
      <c r="I23" s="60">
        <v>10</v>
      </c>
      <c r="J23" s="43">
        <v>4</v>
      </c>
      <c r="K23" s="54">
        <f t="shared" si="2"/>
        <v>-6</v>
      </c>
      <c r="L23" s="66" t="s">
        <v>152</v>
      </c>
      <c r="M23" s="24" t="s">
        <v>41</v>
      </c>
      <c r="N23" s="24" t="s">
        <v>150</v>
      </c>
      <c r="O23" s="24" t="s">
        <v>41</v>
      </c>
      <c r="P23" s="24" t="s">
        <v>43</v>
      </c>
      <c r="Q23" s="21" t="s">
        <v>452</v>
      </c>
      <c r="R23" s="24" t="s">
        <v>41</v>
      </c>
    </row>
    <row r="24" spans="1:18" x14ac:dyDescent="0.25">
      <c r="A24" s="25" t="s">
        <v>19</v>
      </c>
      <c r="B24" s="52">
        <v>91</v>
      </c>
      <c r="C24" s="31">
        <v>37</v>
      </c>
      <c r="D24" s="43">
        <v>37</v>
      </c>
      <c r="E24" s="34">
        <f t="shared" si="0"/>
        <v>0</v>
      </c>
      <c r="F24" s="35">
        <v>1</v>
      </c>
      <c r="G24" s="43">
        <v>5</v>
      </c>
      <c r="H24" s="54">
        <f t="shared" si="1"/>
        <v>4</v>
      </c>
      <c r="I24" s="60">
        <v>1</v>
      </c>
      <c r="J24" s="43">
        <v>5</v>
      </c>
      <c r="K24" s="54">
        <f t="shared" si="2"/>
        <v>4</v>
      </c>
      <c r="L24" s="66" t="s">
        <v>51</v>
      </c>
      <c r="M24" s="24" t="s">
        <v>41</v>
      </c>
      <c r="N24" s="24" t="s">
        <v>52</v>
      </c>
      <c r="O24" s="21" t="s">
        <v>41</v>
      </c>
      <c r="P24" s="21" t="s">
        <v>43</v>
      </c>
      <c r="Q24" s="21" t="s">
        <v>43</v>
      </c>
      <c r="R24" s="21" t="s">
        <v>53</v>
      </c>
    </row>
    <row r="25" spans="1:18" ht="45" x14ac:dyDescent="0.25">
      <c r="A25" s="25" t="s">
        <v>20</v>
      </c>
      <c r="B25" s="52">
        <v>139</v>
      </c>
      <c r="C25" s="31">
        <v>81</v>
      </c>
      <c r="D25" s="43">
        <v>85</v>
      </c>
      <c r="E25" s="34">
        <f t="shared" si="0"/>
        <v>4</v>
      </c>
      <c r="F25" s="38">
        <v>16</v>
      </c>
      <c r="G25" s="43">
        <v>9</v>
      </c>
      <c r="H25" s="54">
        <f t="shared" si="1"/>
        <v>-7</v>
      </c>
      <c r="I25" s="60">
        <v>25</v>
      </c>
      <c r="J25" s="43">
        <v>9</v>
      </c>
      <c r="K25" s="54">
        <f t="shared" si="2"/>
        <v>-16</v>
      </c>
      <c r="L25" s="66" t="s">
        <v>97</v>
      </c>
      <c r="M25" s="24" t="s">
        <v>85</v>
      </c>
      <c r="N25" s="24" t="s">
        <v>42</v>
      </c>
      <c r="O25" s="24" t="s">
        <v>85</v>
      </c>
      <c r="P25" s="24" t="s">
        <v>87</v>
      </c>
      <c r="Q25" s="24" t="s">
        <v>98</v>
      </c>
      <c r="R25" s="24" t="s">
        <v>87</v>
      </c>
    </row>
    <row r="26" spans="1:18" ht="30" x14ac:dyDescent="0.25">
      <c r="A26" s="25" t="s">
        <v>21</v>
      </c>
      <c r="B26" s="52">
        <v>235</v>
      </c>
      <c r="C26" s="31">
        <v>148</v>
      </c>
      <c r="D26" s="43">
        <v>130</v>
      </c>
      <c r="E26" s="34">
        <f t="shared" si="0"/>
        <v>-18</v>
      </c>
      <c r="F26" s="35">
        <v>14</v>
      </c>
      <c r="G26" s="43">
        <v>11</v>
      </c>
      <c r="H26" s="54">
        <f t="shared" si="1"/>
        <v>-3</v>
      </c>
      <c r="I26" s="60">
        <v>22</v>
      </c>
      <c r="J26" s="43">
        <v>13</v>
      </c>
      <c r="K26" s="54">
        <f t="shared" si="2"/>
        <v>-9</v>
      </c>
      <c r="L26" s="66" t="s">
        <v>85</v>
      </c>
      <c r="M26" s="24" t="s">
        <v>85</v>
      </c>
      <c r="N26" s="24" t="s">
        <v>42</v>
      </c>
      <c r="O26" s="24" t="s">
        <v>85</v>
      </c>
      <c r="P26" s="24" t="s">
        <v>87</v>
      </c>
      <c r="Q26" s="24" t="s">
        <v>132</v>
      </c>
      <c r="R26" s="21" t="s">
        <v>133</v>
      </c>
    </row>
    <row r="27" spans="1:18" ht="249" customHeight="1" x14ac:dyDescent="0.25">
      <c r="A27" s="25" t="s">
        <v>22</v>
      </c>
      <c r="B27" s="52">
        <v>23</v>
      </c>
      <c r="C27" s="31">
        <v>7</v>
      </c>
      <c r="D27" s="43">
        <v>6</v>
      </c>
      <c r="E27" s="34">
        <f t="shared" si="0"/>
        <v>-1</v>
      </c>
      <c r="F27" s="35">
        <v>0</v>
      </c>
      <c r="G27" s="43">
        <v>0</v>
      </c>
      <c r="H27" s="54">
        <f t="shared" si="1"/>
        <v>0</v>
      </c>
      <c r="I27" s="62">
        <v>0</v>
      </c>
      <c r="J27" s="43">
        <v>0</v>
      </c>
      <c r="K27" s="54">
        <f t="shared" si="2"/>
        <v>0</v>
      </c>
      <c r="L27" s="66" t="s">
        <v>110</v>
      </c>
      <c r="M27" s="24" t="s">
        <v>111</v>
      </c>
      <c r="N27" s="24" t="s">
        <v>112</v>
      </c>
      <c r="O27" s="24" t="s">
        <v>113</v>
      </c>
      <c r="P27" s="24" t="s">
        <v>113</v>
      </c>
      <c r="Q27" s="24" t="s">
        <v>43</v>
      </c>
      <c r="R27" s="24" t="s">
        <v>114</v>
      </c>
    </row>
    <row r="28" spans="1:18" ht="195" x14ac:dyDescent="0.25">
      <c r="A28" s="25" t="s">
        <v>23</v>
      </c>
      <c r="B28" s="52">
        <v>122</v>
      </c>
      <c r="C28" s="33">
        <v>0</v>
      </c>
      <c r="D28" s="43"/>
      <c r="E28" s="34">
        <f t="shared" si="0"/>
        <v>0</v>
      </c>
      <c r="F28" s="35">
        <v>0</v>
      </c>
      <c r="G28" s="43">
        <v>1</v>
      </c>
      <c r="H28" s="54">
        <f t="shared" si="1"/>
        <v>1</v>
      </c>
      <c r="I28" s="60">
        <v>0</v>
      </c>
      <c r="J28" s="43">
        <v>1</v>
      </c>
      <c r="K28" s="54">
        <f t="shared" si="2"/>
        <v>1</v>
      </c>
      <c r="L28" s="66" t="s">
        <v>62</v>
      </c>
      <c r="M28" s="24" t="s">
        <v>63</v>
      </c>
      <c r="N28" s="24" t="s">
        <v>42</v>
      </c>
      <c r="O28" s="24" t="s">
        <v>64</v>
      </c>
      <c r="P28" s="24" t="s">
        <v>65</v>
      </c>
      <c r="Q28" s="24" t="s">
        <v>66</v>
      </c>
      <c r="R28" s="21" t="s">
        <v>67</v>
      </c>
    </row>
    <row r="29" spans="1:18" ht="45" x14ac:dyDescent="0.25">
      <c r="A29" s="25" t="s">
        <v>24</v>
      </c>
      <c r="B29" s="52">
        <v>63</v>
      </c>
      <c r="C29" s="31">
        <v>15</v>
      </c>
      <c r="D29" s="43">
        <v>12</v>
      </c>
      <c r="E29" s="34">
        <f t="shared" si="0"/>
        <v>-3</v>
      </c>
      <c r="F29" s="35">
        <v>1</v>
      </c>
      <c r="G29" s="43">
        <v>0</v>
      </c>
      <c r="H29" s="54">
        <f t="shared" si="1"/>
        <v>-1</v>
      </c>
      <c r="I29" s="60">
        <v>1</v>
      </c>
      <c r="J29" s="43">
        <v>0</v>
      </c>
      <c r="K29" s="54">
        <f t="shared" si="2"/>
        <v>-1</v>
      </c>
      <c r="L29" s="66" t="s">
        <v>141</v>
      </c>
      <c r="M29" s="24" t="s">
        <v>41</v>
      </c>
      <c r="N29" s="24" t="s">
        <v>42</v>
      </c>
      <c r="O29" s="24" t="s">
        <v>85</v>
      </c>
      <c r="P29" s="24" t="s">
        <v>43</v>
      </c>
      <c r="Q29" s="24" t="s">
        <v>142</v>
      </c>
      <c r="R29" s="24" t="s">
        <v>43</v>
      </c>
    </row>
    <row r="30" spans="1:18" ht="30" x14ac:dyDescent="0.25">
      <c r="A30" s="25" t="s">
        <v>25</v>
      </c>
      <c r="B30" s="52">
        <v>73</v>
      </c>
      <c r="C30" s="31">
        <v>9</v>
      </c>
      <c r="D30" s="43">
        <v>9</v>
      </c>
      <c r="E30" s="34">
        <f t="shared" si="0"/>
        <v>0</v>
      </c>
      <c r="F30" s="35">
        <v>2</v>
      </c>
      <c r="G30" s="43">
        <v>2</v>
      </c>
      <c r="H30" s="54">
        <f t="shared" si="1"/>
        <v>0</v>
      </c>
      <c r="I30" s="60">
        <v>2</v>
      </c>
      <c r="J30" s="43">
        <v>2</v>
      </c>
      <c r="K30" s="54">
        <f t="shared" si="2"/>
        <v>0</v>
      </c>
      <c r="L30" s="66" t="s">
        <v>183</v>
      </c>
      <c r="M30" s="24" t="s">
        <v>183</v>
      </c>
      <c r="N30" s="24" t="s">
        <v>184</v>
      </c>
      <c r="O30" s="24" t="s">
        <v>183</v>
      </c>
      <c r="P30" s="24" t="s">
        <v>185</v>
      </c>
      <c r="Q30" s="24" t="s">
        <v>186</v>
      </c>
      <c r="R30" s="21" t="s">
        <v>187</v>
      </c>
    </row>
    <row r="31" spans="1:18" ht="90" x14ac:dyDescent="0.25">
      <c r="A31" s="25" t="s">
        <v>26</v>
      </c>
      <c r="B31" s="52">
        <v>6</v>
      </c>
      <c r="C31" s="31">
        <v>5</v>
      </c>
      <c r="D31" s="43">
        <v>3</v>
      </c>
      <c r="E31" s="34">
        <f t="shared" si="0"/>
        <v>-2</v>
      </c>
      <c r="F31" s="35">
        <v>1</v>
      </c>
      <c r="G31" s="43">
        <v>1</v>
      </c>
      <c r="H31" s="54">
        <f t="shared" si="1"/>
        <v>0</v>
      </c>
      <c r="I31" s="60">
        <v>1</v>
      </c>
      <c r="J31" s="43">
        <v>1</v>
      </c>
      <c r="K31" s="54">
        <f t="shared" si="2"/>
        <v>0</v>
      </c>
      <c r="L31" s="66" t="s">
        <v>68</v>
      </c>
      <c r="M31" s="24" t="s">
        <v>41</v>
      </c>
      <c r="N31" s="24" t="s">
        <v>42</v>
      </c>
      <c r="O31" s="24" t="s">
        <v>41</v>
      </c>
      <c r="P31" s="24" t="s">
        <v>69</v>
      </c>
      <c r="Q31" s="24" t="s">
        <v>43</v>
      </c>
      <c r="R31" s="21" t="s">
        <v>70</v>
      </c>
    </row>
    <row r="32" spans="1:18" x14ac:dyDescent="0.25">
      <c r="A32" s="5" t="s">
        <v>27</v>
      </c>
      <c r="B32" s="52">
        <v>65</v>
      </c>
      <c r="C32" s="33">
        <v>2</v>
      </c>
      <c r="D32" s="43">
        <v>2</v>
      </c>
      <c r="E32" s="34">
        <f t="shared" si="0"/>
        <v>0</v>
      </c>
      <c r="F32" s="35">
        <v>0</v>
      </c>
      <c r="G32" s="43">
        <v>1</v>
      </c>
      <c r="H32" s="54">
        <f t="shared" si="1"/>
        <v>1</v>
      </c>
      <c r="I32" s="63">
        <v>0</v>
      </c>
      <c r="J32" s="43">
        <v>1</v>
      </c>
      <c r="K32" s="54">
        <f t="shared" si="2"/>
        <v>1</v>
      </c>
      <c r="L32" s="66" t="s">
        <v>149</v>
      </c>
      <c r="M32" s="24" t="s">
        <v>41</v>
      </c>
      <c r="N32" s="24" t="s">
        <v>150</v>
      </c>
      <c r="O32" s="21" t="s">
        <v>151</v>
      </c>
      <c r="P32" s="21" t="s">
        <v>119</v>
      </c>
      <c r="Q32" s="21" t="s">
        <v>119</v>
      </c>
      <c r="R32" s="21" t="s">
        <v>119</v>
      </c>
    </row>
    <row r="33" spans="1:18" ht="30" x14ac:dyDescent="0.25">
      <c r="A33" s="5" t="s">
        <v>28</v>
      </c>
      <c r="B33" s="52">
        <v>208</v>
      </c>
      <c r="C33" s="31">
        <v>41</v>
      </c>
      <c r="D33" s="43">
        <v>44</v>
      </c>
      <c r="E33" s="34">
        <f t="shared" si="0"/>
        <v>3</v>
      </c>
      <c r="F33" s="35">
        <v>0</v>
      </c>
      <c r="G33" s="43">
        <v>0</v>
      </c>
      <c r="H33" s="54">
        <f t="shared" si="1"/>
        <v>0</v>
      </c>
      <c r="I33" s="60">
        <v>0</v>
      </c>
      <c r="J33" s="43">
        <v>0</v>
      </c>
      <c r="K33" s="54">
        <f t="shared" si="2"/>
        <v>0</v>
      </c>
      <c r="L33" s="66" t="s">
        <v>46</v>
      </c>
      <c r="M33" s="24" t="s">
        <v>41</v>
      </c>
      <c r="N33" s="24" t="s">
        <v>42</v>
      </c>
      <c r="O33" s="24" t="s">
        <v>47</v>
      </c>
      <c r="P33" s="21" t="s">
        <v>48</v>
      </c>
      <c r="Q33" s="24" t="s">
        <v>49</v>
      </c>
      <c r="R33" s="24" t="s">
        <v>50</v>
      </c>
    </row>
    <row r="34" spans="1:18" ht="60" x14ac:dyDescent="0.25">
      <c r="A34" s="5" t="s">
        <v>29</v>
      </c>
      <c r="B34" s="52">
        <v>76</v>
      </c>
      <c r="C34" s="31">
        <v>35</v>
      </c>
      <c r="D34" s="43">
        <v>36</v>
      </c>
      <c r="E34" s="34">
        <f t="shared" si="0"/>
        <v>1</v>
      </c>
      <c r="F34" s="35">
        <v>6</v>
      </c>
      <c r="G34" s="43">
        <v>5</v>
      </c>
      <c r="H34" s="54">
        <f t="shared" si="1"/>
        <v>-1</v>
      </c>
      <c r="I34" s="60">
        <v>10</v>
      </c>
      <c r="J34" s="43">
        <v>5</v>
      </c>
      <c r="K34" s="54">
        <f t="shared" si="2"/>
        <v>-5</v>
      </c>
      <c r="L34" s="66" t="s">
        <v>143</v>
      </c>
      <c r="M34" s="24" t="s">
        <v>144</v>
      </c>
      <c r="N34" s="24" t="s">
        <v>42</v>
      </c>
      <c r="O34" s="24" t="s">
        <v>145</v>
      </c>
      <c r="P34" s="24" t="s">
        <v>146</v>
      </c>
      <c r="Q34" s="24" t="s">
        <v>147</v>
      </c>
      <c r="R34" s="24" t="s">
        <v>148</v>
      </c>
    </row>
    <row r="35" spans="1:18" ht="90" x14ac:dyDescent="0.25">
      <c r="A35" s="5" t="s">
        <v>30</v>
      </c>
      <c r="B35" s="52">
        <v>29</v>
      </c>
      <c r="C35" s="31">
        <v>9</v>
      </c>
      <c r="D35" s="43">
        <v>9</v>
      </c>
      <c r="E35" s="34">
        <f t="shared" si="0"/>
        <v>0</v>
      </c>
      <c r="F35" s="35">
        <v>1</v>
      </c>
      <c r="G35" s="43">
        <v>1</v>
      </c>
      <c r="H35" s="54">
        <f t="shared" si="1"/>
        <v>0</v>
      </c>
      <c r="I35" s="60">
        <v>1</v>
      </c>
      <c r="J35" s="43">
        <v>1</v>
      </c>
      <c r="K35" s="54">
        <f t="shared" si="2"/>
        <v>0</v>
      </c>
      <c r="L35" s="66" t="s">
        <v>106</v>
      </c>
      <c r="M35" s="24" t="s">
        <v>41</v>
      </c>
      <c r="N35" s="24" t="s">
        <v>42</v>
      </c>
      <c r="O35" s="21" t="s">
        <v>107</v>
      </c>
      <c r="P35" s="24" t="s">
        <v>43</v>
      </c>
      <c r="Q35" s="24" t="s">
        <v>108</v>
      </c>
      <c r="R35" s="24" t="s">
        <v>43</v>
      </c>
    </row>
    <row r="36" spans="1:18" ht="60" x14ac:dyDescent="0.25">
      <c r="A36" s="5" t="s">
        <v>31</v>
      </c>
      <c r="B36" s="52">
        <v>179</v>
      </c>
      <c r="C36" s="31">
        <v>48</v>
      </c>
      <c r="D36" s="43">
        <v>46</v>
      </c>
      <c r="E36" s="34">
        <f t="shared" si="0"/>
        <v>-2</v>
      </c>
      <c r="F36" s="35">
        <v>10</v>
      </c>
      <c r="G36" s="43">
        <v>9</v>
      </c>
      <c r="H36" s="54">
        <f t="shared" si="1"/>
        <v>-1</v>
      </c>
      <c r="I36" s="60">
        <v>10</v>
      </c>
      <c r="J36" s="43">
        <v>11</v>
      </c>
      <c r="K36" s="54">
        <f t="shared" si="2"/>
        <v>1</v>
      </c>
      <c r="L36" s="66" t="s">
        <v>182</v>
      </c>
      <c r="M36" s="24" t="s">
        <v>85</v>
      </c>
      <c r="N36" s="24" t="s">
        <v>42</v>
      </c>
      <c r="O36" s="24" t="s">
        <v>99</v>
      </c>
      <c r="P36" s="24" t="s">
        <v>85</v>
      </c>
      <c r="Q36" s="24" t="s">
        <v>100</v>
      </c>
      <c r="R36" s="24" t="s">
        <v>101</v>
      </c>
    </row>
    <row r="37" spans="1:18" x14ac:dyDescent="0.25">
      <c r="A37" s="25" t="s">
        <v>32</v>
      </c>
      <c r="B37" s="52">
        <v>13</v>
      </c>
      <c r="C37" s="31">
        <v>0</v>
      </c>
      <c r="D37" s="43">
        <v>0</v>
      </c>
      <c r="E37" s="34">
        <f t="shared" si="0"/>
        <v>0</v>
      </c>
      <c r="F37" s="35">
        <v>0</v>
      </c>
      <c r="G37" s="43">
        <v>0</v>
      </c>
      <c r="H37" s="54">
        <f t="shared" si="1"/>
        <v>0</v>
      </c>
      <c r="I37" s="60">
        <v>0</v>
      </c>
      <c r="J37" s="43">
        <v>0</v>
      </c>
      <c r="K37" s="54">
        <f t="shared" si="2"/>
        <v>0</v>
      </c>
      <c r="L37" s="66" t="s">
        <v>119</v>
      </c>
      <c r="M37" s="24" t="s">
        <v>119</v>
      </c>
      <c r="N37" s="24" t="s">
        <v>119</v>
      </c>
      <c r="O37" s="21" t="s">
        <v>119</v>
      </c>
      <c r="P37" s="21" t="s">
        <v>119</v>
      </c>
      <c r="Q37" s="21" t="s">
        <v>119</v>
      </c>
      <c r="R37" s="21" t="s">
        <v>119</v>
      </c>
    </row>
    <row r="38" spans="1:18" x14ac:dyDescent="0.25">
      <c r="A38" s="40" t="s">
        <v>179</v>
      </c>
      <c r="B38" s="52">
        <f>SUM(B6:B37)</f>
        <v>3594</v>
      </c>
      <c r="C38" s="44">
        <f>SUM(C6:C37)</f>
        <v>1174</v>
      </c>
      <c r="D38" s="45">
        <f>SUM(D6:D37)</f>
        <v>1124</v>
      </c>
      <c r="E38" s="46">
        <f t="shared" si="0"/>
        <v>-50</v>
      </c>
      <c r="F38" s="47">
        <f>SUM(F6:F37)</f>
        <v>168</v>
      </c>
      <c r="G38" s="45">
        <f>SUM(G6:G37)</f>
        <v>153</v>
      </c>
      <c r="H38" s="55">
        <f t="shared" si="1"/>
        <v>-15</v>
      </c>
      <c r="I38" s="64">
        <f>SUM(I6:I37)</f>
        <v>207</v>
      </c>
      <c r="J38" s="57">
        <f>SUM(J6:J37)</f>
        <v>178</v>
      </c>
      <c r="K38" s="84">
        <f t="shared" si="2"/>
        <v>-29</v>
      </c>
      <c r="L38" s="1"/>
    </row>
    <row r="39" spans="1:18" x14ac:dyDescent="0.25">
      <c r="A39" s="40" t="s">
        <v>180</v>
      </c>
      <c r="B39" s="29"/>
      <c r="C39" s="48">
        <f>C38/B43*100</f>
        <v>28.894905242431701</v>
      </c>
      <c r="D39" s="49">
        <f>D38/B44*100</f>
        <v>31.274346132442961</v>
      </c>
      <c r="E39" s="82">
        <f>D39-C39</f>
        <v>2.37944089001126</v>
      </c>
      <c r="F39" s="48">
        <f>F38/B43*100</f>
        <v>4.1348757076052181</v>
      </c>
      <c r="G39" s="49">
        <f>G38/B44*100</f>
        <v>4.2570951585976635</v>
      </c>
      <c r="H39" s="83">
        <v>0.2</v>
      </c>
      <c r="I39" s="10"/>
      <c r="J39" s="10"/>
      <c r="K39" s="10"/>
      <c r="L39" s="1"/>
    </row>
    <row r="40" spans="1:18" x14ac:dyDescent="0.25">
      <c r="F40" s="87"/>
      <c r="G40" s="88"/>
      <c r="H40" s="88"/>
      <c r="L40" s="1"/>
    </row>
    <row r="41" spans="1:18" x14ac:dyDescent="0.25">
      <c r="L41" s="1"/>
    </row>
    <row r="42" spans="1:18" x14ac:dyDescent="0.25">
      <c r="A42" s="19" t="s">
        <v>178</v>
      </c>
      <c r="B42" s="19"/>
      <c r="L42" s="1"/>
    </row>
    <row r="43" spans="1:18" x14ac:dyDescent="0.25">
      <c r="A43" s="70">
        <v>44408</v>
      </c>
      <c r="B43" s="68">
        <v>4063</v>
      </c>
      <c r="L43" s="1"/>
    </row>
    <row r="44" spans="1:18" x14ac:dyDescent="0.25">
      <c r="A44" s="70">
        <v>44773</v>
      </c>
      <c r="B44" s="69">
        <f>B38</f>
        <v>3594</v>
      </c>
    </row>
    <row r="45" spans="1:18" x14ac:dyDescent="0.25">
      <c r="A45" s="20" t="s">
        <v>188</v>
      </c>
      <c r="B45" s="28">
        <f>B44-B43</f>
        <v>-469</v>
      </c>
    </row>
    <row r="46" spans="1:18" x14ac:dyDescent="0.25">
      <c r="A46" s="20" t="s">
        <v>189</v>
      </c>
      <c r="B46" s="48">
        <f>B45/B43*100</f>
        <v>-11.543194683731233</v>
      </c>
    </row>
    <row r="47" spans="1:18" x14ac:dyDescent="0.25">
      <c r="A47" s="19"/>
      <c r="B47" s="19"/>
    </row>
  </sheetData>
  <sheetProtection algorithmName="SHA-512" hashValue="yyiBUkJhGp/fzLOw2XavdrtNAOudlHznpfnwmmTIvavYAn9iJ47SAGpGabLpnuhl5s9u6EIAr9AsX9/ZhXBBvQ==" saltValue="ryYUJKqAK4KswFgbCC5pUQ==" spinCount="100000" sheet="1" objects="1" scenarios="1" selectLockedCells="1" selectUnlockedCells="1"/>
  <mergeCells count="2">
    <mergeCell ref="C3:E3"/>
    <mergeCell ref="I3:K3"/>
  </mergeCells>
  <hyperlinks>
    <hyperlink ref="L15" r:id="rId1" display="https://www.eastlothian.gov.uk/info/210557/schools_and_learning/12629/1140hours_in_east_lothian/2" xr:uid="{08FB8CDB-B801-4ACF-A7DC-041299336AB0}"/>
    <hyperlink ref="Q15" r:id="rId2" display="https://www.eastlothian.gov.uk/info/210557/schools_and_learning/12629/1140hours_in_east_lothian/2" xr:uid="{F02FA8CD-5DA1-4D0C-89B7-1128ED6FF367}"/>
    <hyperlink ref="L9" r:id="rId3" display="https://www.argyll-bute.gov.uk/family-information-service" xr:uid="{9BBEC5FA-3EDB-4E59-801F-2F80BD1C77F2}"/>
  </hyperlinks>
  <pageMargins left="0.70000000000000007" right="0.70000000000000007" top="0.75" bottom="0.75" header="0.30000000000000004" footer="0.30000000000000004"/>
  <pageSetup paperSize="9" fitToWidth="0" fitToHeight="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0D383-E7E7-4F18-BC2E-E31A4142AE24}">
  <dimension ref="A1:R51"/>
  <sheetViews>
    <sheetView zoomScaleNormal="100" workbookViewId="0">
      <pane xSplit="1" topLeftCell="B1" activePane="topRight" state="frozen"/>
      <selection pane="topRight" sqref="A1:A1048576"/>
    </sheetView>
  </sheetViews>
  <sheetFormatPr defaultRowHeight="15" x14ac:dyDescent="0.25"/>
  <cols>
    <col min="1" max="1" width="25.7109375" customWidth="1"/>
    <col min="2" max="2" width="24.140625" customWidth="1"/>
    <col min="3" max="3" width="21" customWidth="1"/>
    <col min="4" max="4" width="19.85546875" customWidth="1"/>
    <col min="5" max="5" width="19.7109375" customWidth="1"/>
    <col min="6" max="6" width="22.28515625" customWidth="1"/>
    <col min="7" max="7" width="24.42578125" customWidth="1"/>
    <col min="8" max="8" width="20.140625" customWidth="1"/>
    <col min="9" max="9" width="15.42578125" customWidth="1"/>
    <col min="10" max="10" width="15.28515625" customWidth="1"/>
    <col min="11" max="11" width="20.5703125" customWidth="1"/>
    <col min="12" max="12" width="35.28515625" customWidth="1"/>
    <col min="13" max="13" width="35.42578125" customWidth="1"/>
    <col min="14" max="14" width="35.5703125" customWidth="1"/>
    <col min="15" max="15" width="34.42578125" customWidth="1"/>
    <col min="16" max="16" width="43.7109375" customWidth="1"/>
    <col min="17" max="17" width="41.140625" customWidth="1"/>
    <col min="18" max="18" width="53" customWidth="1"/>
  </cols>
  <sheetData>
    <row r="1" spans="1:18" ht="21" x14ac:dyDescent="0.35">
      <c r="A1" s="71" t="s">
        <v>451</v>
      </c>
      <c r="B1" s="71"/>
      <c r="C1" s="4"/>
      <c r="D1" s="4"/>
      <c r="E1" s="4"/>
      <c r="F1" s="4"/>
      <c r="G1" s="1"/>
      <c r="H1" s="1"/>
      <c r="I1" s="1"/>
      <c r="J1" s="1"/>
      <c r="K1" s="1"/>
    </row>
    <row r="2" spans="1:18" ht="21" x14ac:dyDescent="0.35">
      <c r="A2" s="71"/>
      <c r="B2" s="71"/>
      <c r="C2" s="4"/>
      <c r="D2" s="4"/>
      <c r="E2" s="4"/>
      <c r="F2" s="4"/>
      <c r="G2" s="1"/>
      <c r="H2" s="1"/>
      <c r="I2" s="1"/>
      <c r="J2" s="1"/>
      <c r="K2" s="1"/>
    </row>
    <row r="3" spans="1:18" ht="18.75" x14ac:dyDescent="0.3">
      <c r="A3" s="30"/>
      <c r="B3" s="7"/>
      <c r="C3" s="89" t="s">
        <v>161</v>
      </c>
      <c r="D3" s="89"/>
      <c r="E3" s="89"/>
      <c r="F3" s="8"/>
      <c r="G3" s="8" t="s">
        <v>163</v>
      </c>
      <c r="H3" s="8"/>
      <c r="I3" s="89" t="s">
        <v>164</v>
      </c>
      <c r="J3" s="89"/>
      <c r="K3" s="89"/>
    </row>
    <row r="4" spans="1:18" ht="15.75" x14ac:dyDescent="0.25">
      <c r="A4" s="30"/>
      <c r="B4" s="50"/>
      <c r="C4" s="14">
        <v>2021</v>
      </c>
      <c r="D4" s="41">
        <v>2022</v>
      </c>
      <c r="E4" s="15" t="s">
        <v>160</v>
      </c>
      <c r="F4" s="16">
        <v>2021</v>
      </c>
      <c r="G4" s="41">
        <v>2022</v>
      </c>
      <c r="H4" s="53" t="s">
        <v>160</v>
      </c>
      <c r="I4" s="14">
        <v>2021</v>
      </c>
      <c r="J4" s="41">
        <v>2022</v>
      </c>
      <c r="K4" s="53" t="s">
        <v>160</v>
      </c>
      <c r="L4" s="11"/>
      <c r="M4" s="12"/>
      <c r="N4" s="12"/>
      <c r="O4" s="12"/>
      <c r="P4" s="12"/>
      <c r="Q4" s="12"/>
      <c r="R4" s="13"/>
    </row>
    <row r="5" spans="1:18" ht="120" x14ac:dyDescent="0.25">
      <c r="A5" s="5" t="s">
        <v>0</v>
      </c>
      <c r="B5" s="51" t="s">
        <v>172</v>
      </c>
      <c r="C5" s="17" t="s">
        <v>191</v>
      </c>
      <c r="D5" s="42" t="s">
        <v>192</v>
      </c>
      <c r="E5" s="18" t="s">
        <v>162</v>
      </c>
      <c r="F5" s="17" t="s">
        <v>193</v>
      </c>
      <c r="G5" s="42" t="s">
        <v>194</v>
      </c>
      <c r="H5" s="18" t="s">
        <v>162</v>
      </c>
      <c r="I5" s="59" t="s">
        <v>195</v>
      </c>
      <c r="J5" s="56" t="s">
        <v>196</v>
      </c>
      <c r="K5" s="58" t="s">
        <v>162</v>
      </c>
      <c r="L5" s="22" t="s">
        <v>197</v>
      </c>
      <c r="M5" s="23" t="s">
        <v>198</v>
      </c>
      <c r="N5" s="23" t="s">
        <v>167</v>
      </c>
      <c r="O5" s="23" t="s">
        <v>199</v>
      </c>
      <c r="P5" s="23" t="s">
        <v>169</v>
      </c>
      <c r="Q5" s="23" t="s">
        <v>170</v>
      </c>
      <c r="R5" s="23" t="s">
        <v>200</v>
      </c>
    </row>
    <row r="6" spans="1:18" ht="75" x14ac:dyDescent="0.25">
      <c r="A6" s="25" t="s">
        <v>1</v>
      </c>
      <c r="B6" s="52">
        <v>129</v>
      </c>
      <c r="C6" s="60">
        <v>65</v>
      </c>
      <c r="D6" s="43">
        <v>66</v>
      </c>
      <c r="E6" s="34">
        <f>D6-C6</f>
        <v>1</v>
      </c>
      <c r="F6" s="35">
        <v>56</v>
      </c>
      <c r="G6" s="43">
        <v>28</v>
      </c>
      <c r="H6" s="54">
        <f>G6-F6</f>
        <v>-28</v>
      </c>
      <c r="I6" s="35">
        <v>134</v>
      </c>
      <c r="J6" s="43">
        <v>53</v>
      </c>
      <c r="K6" s="54">
        <f>J6-I6</f>
        <v>-81</v>
      </c>
      <c r="L6" s="6" t="s">
        <v>41</v>
      </c>
      <c r="M6" s="6" t="s">
        <v>41</v>
      </c>
      <c r="N6" s="6" t="s">
        <v>35</v>
      </c>
      <c r="O6" s="6" t="s">
        <v>225</v>
      </c>
      <c r="P6" s="6" t="s">
        <v>231</v>
      </c>
      <c r="Q6" s="6" t="s">
        <v>240</v>
      </c>
      <c r="R6" s="6" t="s">
        <v>257</v>
      </c>
    </row>
    <row r="7" spans="1:18" ht="60" x14ac:dyDescent="0.25">
      <c r="A7" s="25" t="s">
        <v>2</v>
      </c>
      <c r="B7" s="52">
        <v>249</v>
      </c>
      <c r="C7" s="60">
        <v>93</v>
      </c>
      <c r="D7" s="43">
        <v>95</v>
      </c>
      <c r="E7" s="34">
        <f t="shared" ref="E7:E38" si="0">D7-C7</f>
        <v>2</v>
      </c>
      <c r="F7" s="35">
        <v>33</v>
      </c>
      <c r="G7" s="43">
        <v>53</v>
      </c>
      <c r="H7" s="54">
        <f t="shared" ref="H7:H38" si="1">G7-F7</f>
        <v>20</v>
      </c>
      <c r="I7" s="35">
        <v>64</v>
      </c>
      <c r="J7" s="43">
        <v>112</v>
      </c>
      <c r="K7" s="54">
        <f t="shared" ref="K7:K38" si="2">J7-I7</f>
        <v>48</v>
      </c>
      <c r="L7" s="6" t="s">
        <v>201</v>
      </c>
      <c r="M7" s="6" t="s">
        <v>217</v>
      </c>
      <c r="N7" s="6" t="s">
        <v>224</v>
      </c>
      <c r="O7" s="6" t="s">
        <v>226</v>
      </c>
      <c r="P7" s="6" t="s">
        <v>232</v>
      </c>
      <c r="Q7" s="6" t="s">
        <v>241</v>
      </c>
      <c r="R7" s="6" t="s">
        <v>258</v>
      </c>
    </row>
    <row r="8" spans="1:18" ht="240" x14ac:dyDescent="0.25">
      <c r="A8" s="25" t="s">
        <v>3</v>
      </c>
      <c r="B8" s="52">
        <v>95</v>
      </c>
      <c r="C8" s="60">
        <v>28</v>
      </c>
      <c r="D8" s="43">
        <v>28</v>
      </c>
      <c r="E8" s="34">
        <f t="shared" si="0"/>
        <v>0</v>
      </c>
      <c r="F8" s="35">
        <v>26</v>
      </c>
      <c r="G8" s="43">
        <v>26</v>
      </c>
      <c r="H8" s="54">
        <f t="shared" si="1"/>
        <v>0</v>
      </c>
      <c r="I8" s="35">
        <v>61</v>
      </c>
      <c r="J8" s="43">
        <v>72</v>
      </c>
      <c r="K8" s="54">
        <f t="shared" si="2"/>
        <v>11</v>
      </c>
      <c r="L8" s="6" t="s">
        <v>202</v>
      </c>
      <c r="M8" s="6" t="s">
        <v>41</v>
      </c>
      <c r="N8" s="6" t="s">
        <v>42</v>
      </c>
      <c r="O8" s="6" t="s">
        <v>137</v>
      </c>
      <c r="P8" s="6" t="s">
        <v>233</v>
      </c>
      <c r="Q8" s="6" t="s">
        <v>242</v>
      </c>
      <c r="R8" s="6" t="s">
        <v>140</v>
      </c>
    </row>
    <row r="9" spans="1:18" ht="90" x14ac:dyDescent="0.25">
      <c r="A9" s="25" t="s">
        <v>4</v>
      </c>
      <c r="B9" s="52">
        <v>64</v>
      </c>
      <c r="C9" s="60">
        <v>18</v>
      </c>
      <c r="D9" s="43">
        <v>18</v>
      </c>
      <c r="E9" s="34">
        <f t="shared" si="0"/>
        <v>0</v>
      </c>
      <c r="F9" s="37">
        <v>14</v>
      </c>
      <c r="G9" s="43">
        <v>12</v>
      </c>
      <c r="H9" s="54">
        <f t="shared" si="1"/>
        <v>-2</v>
      </c>
      <c r="I9" s="37">
        <v>31</v>
      </c>
      <c r="J9" s="43">
        <v>23</v>
      </c>
      <c r="K9" s="54">
        <f t="shared" si="2"/>
        <v>-8</v>
      </c>
      <c r="L9" s="6" t="s">
        <v>203</v>
      </c>
      <c r="M9" s="6" t="s">
        <v>218</v>
      </c>
      <c r="N9" s="6" t="s">
        <v>218</v>
      </c>
      <c r="O9" s="6" t="s">
        <v>227</v>
      </c>
      <c r="P9" s="6" t="s">
        <v>129</v>
      </c>
      <c r="Q9" s="6" t="s">
        <v>243</v>
      </c>
      <c r="R9" s="6" t="s">
        <v>259</v>
      </c>
    </row>
    <row r="10" spans="1:18" ht="105" x14ac:dyDescent="0.25">
      <c r="A10" s="5" t="s">
        <v>5</v>
      </c>
      <c r="B10" s="52">
        <v>35</v>
      </c>
      <c r="C10" s="60">
        <v>19</v>
      </c>
      <c r="D10" s="43">
        <v>18</v>
      </c>
      <c r="E10" s="34">
        <f t="shared" si="0"/>
        <v>-1</v>
      </c>
      <c r="F10" s="35">
        <v>7</v>
      </c>
      <c r="G10" s="43">
        <v>11</v>
      </c>
      <c r="H10" s="54">
        <f t="shared" si="1"/>
        <v>4</v>
      </c>
      <c r="I10" s="35">
        <v>11</v>
      </c>
      <c r="J10" s="43">
        <v>16</v>
      </c>
      <c r="K10" s="54">
        <f t="shared" si="2"/>
        <v>5</v>
      </c>
      <c r="L10" s="6" t="s">
        <v>75</v>
      </c>
      <c r="M10" s="6" t="s">
        <v>41</v>
      </c>
      <c r="N10" s="6" t="s">
        <v>76</v>
      </c>
      <c r="O10" s="6" t="s">
        <v>41</v>
      </c>
      <c r="P10" s="6" t="s">
        <v>43</v>
      </c>
      <c r="Q10" s="6" t="s">
        <v>244</v>
      </c>
      <c r="R10" s="6" t="s">
        <v>260</v>
      </c>
    </row>
    <row r="11" spans="1:18" ht="105" x14ac:dyDescent="0.25">
      <c r="A11" s="5" t="s">
        <v>6</v>
      </c>
      <c r="B11" s="52">
        <v>87</v>
      </c>
      <c r="C11" s="60">
        <v>38</v>
      </c>
      <c r="D11" s="43">
        <v>36</v>
      </c>
      <c r="E11" s="34">
        <f t="shared" si="0"/>
        <v>-2</v>
      </c>
      <c r="F11" s="35">
        <v>31</v>
      </c>
      <c r="G11" s="43">
        <v>28</v>
      </c>
      <c r="H11" s="54">
        <f t="shared" si="1"/>
        <v>-3</v>
      </c>
      <c r="I11" s="35">
        <v>105</v>
      </c>
      <c r="J11" s="43">
        <v>79</v>
      </c>
      <c r="K11" s="54">
        <f t="shared" si="2"/>
        <v>-26</v>
      </c>
      <c r="L11" s="6" t="s">
        <v>40</v>
      </c>
      <c r="M11" s="6" t="s">
        <v>41</v>
      </c>
      <c r="N11" s="6" t="s">
        <v>42</v>
      </c>
      <c r="O11" s="6" t="s">
        <v>41</v>
      </c>
      <c r="P11" s="6" t="s">
        <v>43</v>
      </c>
      <c r="Q11" s="6" t="s">
        <v>245</v>
      </c>
      <c r="R11" s="6" t="s">
        <v>45</v>
      </c>
    </row>
    <row r="12" spans="1:18" ht="90" x14ac:dyDescent="0.25">
      <c r="A12" s="5" t="s">
        <v>7</v>
      </c>
      <c r="B12" s="52">
        <v>90</v>
      </c>
      <c r="C12" s="60">
        <v>14</v>
      </c>
      <c r="D12" s="43">
        <v>13</v>
      </c>
      <c r="E12" s="34">
        <f t="shared" si="0"/>
        <v>-1</v>
      </c>
      <c r="F12" s="35">
        <v>5</v>
      </c>
      <c r="G12" s="43">
        <v>8</v>
      </c>
      <c r="H12" s="54">
        <f t="shared" si="1"/>
        <v>3</v>
      </c>
      <c r="I12" s="35">
        <v>15</v>
      </c>
      <c r="J12" s="43">
        <v>22</v>
      </c>
      <c r="K12" s="54">
        <f t="shared" si="2"/>
        <v>7</v>
      </c>
      <c r="L12" s="6" t="s">
        <v>79</v>
      </c>
      <c r="M12" s="6" t="s">
        <v>41</v>
      </c>
      <c r="N12" s="6" t="s">
        <v>81</v>
      </c>
      <c r="O12" s="6" t="s">
        <v>41</v>
      </c>
      <c r="P12" s="6" t="s">
        <v>43</v>
      </c>
      <c r="Q12" s="6" t="s">
        <v>246</v>
      </c>
      <c r="R12" s="6" t="s">
        <v>261</v>
      </c>
    </row>
    <row r="13" spans="1:18" ht="60" x14ac:dyDescent="0.25">
      <c r="A13" s="25" t="s">
        <v>8</v>
      </c>
      <c r="B13" s="52">
        <v>128</v>
      </c>
      <c r="C13" s="60">
        <v>40</v>
      </c>
      <c r="D13" s="43">
        <v>43</v>
      </c>
      <c r="E13" s="34">
        <f t="shared" si="0"/>
        <v>3</v>
      </c>
      <c r="F13" s="35">
        <v>36</v>
      </c>
      <c r="G13" s="43">
        <v>32</v>
      </c>
      <c r="H13" s="54">
        <f t="shared" si="1"/>
        <v>-4</v>
      </c>
      <c r="I13" s="35">
        <v>79</v>
      </c>
      <c r="J13" s="43">
        <v>64</v>
      </c>
      <c r="K13" s="54">
        <f t="shared" si="2"/>
        <v>-15</v>
      </c>
      <c r="L13" s="6" t="s">
        <v>204</v>
      </c>
      <c r="M13" s="6" t="s">
        <v>85</v>
      </c>
      <c r="N13" s="6" t="s">
        <v>85</v>
      </c>
      <c r="O13" s="6" t="s">
        <v>228</v>
      </c>
      <c r="P13" s="6" t="s">
        <v>129</v>
      </c>
      <c r="Q13" s="6" t="s">
        <v>247</v>
      </c>
      <c r="R13" s="6" t="s">
        <v>41</v>
      </c>
    </row>
    <row r="14" spans="1:18" ht="105" x14ac:dyDescent="0.25">
      <c r="A14" s="25" t="s">
        <v>9</v>
      </c>
      <c r="B14" s="52">
        <v>93</v>
      </c>
      <c r="C14" s="60">
        <v>23</v>
      </c>
      <c r="D14" s="43">
        <v>23</v>
      </c>
      <c r="E14" s="34">
        <f t="shared" si="0"/>
        <v>0</v>
      </c>
      <c r="F14" s="35">
        <v>8</v>
      </c>
      <c r="G14" s="43">
        <v>9</v>
      </c>
      <c r="H14" s="54">
        <f t="shared" si="1"/>
        <v>1</v>
      </c>
      <c r="I14" s="35">
        <v>15</v>
      </c>
      <c r="J14" s="43">
        <v>14</v>
      </c>
      <c r="K14" s="54">
        <f t="shared" si="2"/>
        <v>-1</v>
      </c>
      <c r="L14" s="6" t="s">
        <v>102</v>
      </c>
      <c r="M14" s="6" t="s">
        <v>41</v>
      </c>
      <c r="N14" s="6" t="s">
        <v>42</v>
      </c>
      <c r="O14" s="6" t="s">
        <v>41</v>
      </c>
      <c r="P14" s="6" t="s">
        <v>234</v>
      </c>
      <c r="Q14" s="6" t="s">
        <v>104</v>
      </c>
      <c r="R14" s="6" t="s">
        <v>105</v>
      </c>
    </row>
    <row r="15" spans="1:18" ht="45" x14ac:dyDescent="0.25">
      <c r="A15" s="25" t="s">
        <v>10</v>
      </c>
      <c r="B15" s="52">
        <v>79</v>
      </c>
      <c r="C15" s="60">
        <v>14</v>
      </c>
      <c r="D15" s="43">
        <v>35</v>
      </c>
      <c r="E15" s="34">
        <f t="shared" si="0"/>
        <v>21</v>
      </c>
      <c r="F15" s="35">
        <v>5</v>
      </c>
      <c r="G15" s="43">
        <v>18</v>
      </c>
      <c r="H15" s="54">
        <f t="shared" si="1"/>
        <v>13</v>
      </c>
      <c r="I15" s="35">
        <v>15</v>
      </c>
      <c r="J15" s="43">
        <v>38</v>
      </c>
      <c r="K15" s="54">
        <f t="shared" si="2"/>
        <v>23</v>
      </c>
      <c r="L15" s="6" t="s">
        <v>109</v>
      </c>
      <c r="M15" s="6" t="s">
        <v>41</v>
      </c>
      <c r="N15" s="6" t="s">
        <v>42</v>
      </c>
      <c r="O15" s="6" t="s">
        <v>41</v>
      </c>
      <c r="P15" s="6" t="s">
        <v>43</v>
      </c>
      <c r="Q15" s="6" t="s">
        <v>109</v>
      </c>
      <c r="R15" s="6" t="s">
        <v>262</v>
      </c>
    </row>
    <row r="16" spans="1:18" ht="60" x14ac:dyDescent="0.25">
      <c r="A16" s="25" t="s">
        <v>11</v>
      </c>
      <c r="B16" s="52">
        <v>95</v>
      </c>
      <c r="C16" s="72">
        <v>16</v>
      </c>
      <c r="D16" s="43">
        <v>13</v>
      </c>
      <c r="E16" s="34">
        <f t="shared" si="0"/>
        <v>-3</v>
      </c>
      <c r="F16" s="77">
        <v>15</v>
      </c>
      <c r="G16" s="43">
        <v>10</v>
      </c>
      <c r="H16" s="54">
        <f t="shared" si="1"/>
        <v>-5</v>
      </c>
      <c r="I16" s="77">
        <v>25</v>
      </c>
      <c r="J16" s="43">
        <v>18</v>
      </c>
      <c r="K16" s="54">
        <f t="shared" si="2"/>
        <v>-7</v>
      </c>
      <c r="L16" s="6" t="s">
        <v>205</v>
      </c>
      <c r="M16" s="6" t="s">
        <v>219</v>
      </c>
      <c r="N16" s="6" t="s">
        <v>42</v>
      </c>
      <c r="O16" s="6" t="s">
        <v>205</v>
      </c>
      <c r="P16" s="6" t="s">
        <v>122</v>
      </c>
      <c r="Q16" s="6" t="s">
        <v>248</v>
      </c>
      <c r="R16" s="6" t="s">
        <v>263</v>
      </c>
    </row>
    <row r="17" spans="1:18" ht="45" x14ac:dyDescent="0.25">
      <c r="A17" s="25" t="s">
        <v>12</v>
      </c>
      <c r="B17" s="52">
        <v>259</v>
      </c>
      <c r="C17" s="60">
        <v>42</v>
      </c>
      <c r="D17" s="43">
        <v>43</v>
      </c>
      <c r="E17" s="34">
        <f t="shared" si="0"/>
        <v>1</v>
      </c>
      <c r="F17" s="35">
        <v>22</v>
      </c>
      <c r="G17" s="43">
        <v>24</v>
      </c>
      <c r="H17" s="54">
        <f t="shared" si="1"/>
        <v>2</v>
      </c>
      <c r="I17" s="35">
        <v>51</v>
      </c>
      <c r="J17" s="43">
        <v>45</v>
      </c>
      <c r="K17" s="54">
        <f t="shared" si="2"/>
        <v>-6</v>
      </c>
      <c r="L17" s="6" t="s">
        <v>74</v>
      </c>
      <c r="M17" s="6" t="s">
        <v>41</v>
      </c>
      <c r="N17" s="6" t="s">
        <v>42</v>
      </c>
      <c r="O17" s="6" t="s">
        <v>71</v>
      </c>
      <c r="P17" s="6" t="s">
        <v>43</v>
      </c>
      <c r="Q17" s="6" t="s">
        <v>72</v>
      </c>
      <c r="R17" s="6" t="s">
        <v>73</v>
      </c>
    </row>
    <row r="18" spans="1:18" ht="45" x14ac:dyDescent="0.25">
      <c r="A18" s="25" t="s">
        <v>13</v>
      </c>
      <c r="B18" s="52">
        <v>160</v>
      </c>
      <c r="C18" s="60">
        <v>79</v>
      </c>
      <c r="D18" s="43">
        <v>65</v>
      </c>
      <c r="E18" s="34">
        <f t="shared" si="0"/>
        <v>-14</v>
      </c>
      <c r="F18" s="35">
        <v>52</v>
      </c>
      <c r="G18" s="43">
        <v>40</v>
      </c>
      <c r="H18" s="54">
        <f t="shared" si="1"/>
        <v>-12</v>
      </c>
      <c r="I18" s="35">
        <v>93</v>
      </c>
      <c r="J18" s="43">
        <v>73</v>
      </c>
      <c r="K18" s="54">
        <f t="shared" si="2"/>
        <v>-20</v>
      </c>
      <c r="L18" s="6" t="s">
        <v>206</v>
      </c>
      <c r="M18" s="6" t="s">
        <v>85</v>
      </c>
      <c r="N18" s="6" t="s">
        <v>42</v>
      </c>
      <c r="O18" s="6" t="s">
        <v>229</v>
      </c>
      <c r="P18" s="6" t="s">
        <v>235</v>
      </c>
      <c r="Q18" s="6" t="s">
        <v>249</v>
      </c>
      <c r="R18" s="6" t="s">
        <v>264</v>
      </c>
    </row>
    <row r="19" spans="1:18" ht="60" x14ac:dyDescent="0.25">
      <c r="A19" s="25" t="s">
        <v>14</v>
      </c>
      <c r="B19" s="52">
        <v>302</v>
      </c>
      <c r="C19" s="60">
        <v>106</v>
      </c>
      <c r="D19" s="43">
        <v>84</v>
      </c>
      <c r="E19" s="34">
        <f t="shared" si="0"/>
        <v>-22</v>
      </c>
      <c r="F19" s="37">
        <v>58</v>
      </c>
      <c r="G19" s="43">
        <v>57</v>
      </c>
      <c r="H19" s="54">
        <f t="shared" si="1"/>
        <v>-1</v>
      </c>
      <c r="I19" s="37">
        <v>114</v>
      </c>
      <c r="J19" s="43">
        <v>116</v>
      </c>
      <c r="K19" s="54">
        <f t="shared" si="2"/>
        <v>2</v>
      </c>
      <c r="L19" s="6" t="s">
        <v>115</v>
      </c>
      <c r="M19" s="6" t="s">
        <v>41</v>
      </c>
      <c r="N19" s="6" t="s">
        <v>42</v>
      </c>
      <c r="O19" s="6" t="s">
        <v>41</v>
      </c>
      <c r="P19" s="6" t="s">
        <v>43</v>
      </c>
      <c r="Q19" s="6" t="s">
        <v>117</v>
      </c>
      <c r="R19" s="6"/>
    </row>
    <row r="20" spans="1:18" ht="45" x14ac:dyDescent="0.25">
      <c r="A20" s="25" t="s">
        <v>15</v>
      </c>
      <c r="B20" s="52">
        <v>127</v>
      </c>
      <c r="C20" s="60">
        <v>52</v>
      </c>
      <c r="D20" s="43">
        <v>52</v>
      </c>
      <c r="E20" s="34">
        <f t="shared" si="0"/>
        <v>0</v>
      </c>
      <c r="F20" s="35">
        <v>25</v>
      </c>
      <c r="G20" s="43">
        <v>30</v>
      </c>
      <c r="H20" s="54">
        <f t="shared" si="1"/>
        <v>5</v>
      </c>
      <c r="I20" s="35">
        <v>52</v>
      </c>
      <c r="J20" s="43">
        <v>50</v>
      </c>
      <c r="K20" s="54">
        <f t="shared" si="2"/>
        <v>-2</v>
      </c>
      <c r="L20" s="6" t="s">
        <v>85</v>
      </c>
      <c r="M20" s="6" t="s">
        <v>85</v>
      </c>
      <c r="N20" s="6" t="s">
        <v>85</v>
      </c>
      <c r="O20" s="6" t="s">
        <v>85</v>
      </c>
      <c r="P20" s="6" t="s">
        <v>87</v>
      </c>
      <c r="Q20" s="6" t="s">
        <v>88</v>
      </c>
      <c r="R20" s="6" t="s">
        <v>89</v>
      </c>
    </row>
    <row r="21" spans="1:18" ht="75" x14ac:dyDescent="0.25">
      <c r="A21" s="25" t="s">
        <v>16</v>
      </c>
      <c r="B21" s="52">
        <v>180</v>
      </c>
      <c r="C21" s="60">
        <v>25</v>
      </c>
      <c r="D21" s="43">
        <v>28</v>
      </c>
      <c r="E21" s="34">
        <f t="shared" si="0"/>
        <v>3</v>
      </c>
      <c r="F21" s="35">
        <v>14</v>
      </c>
      <c r="G21" s="27">
        <v>14</v>
      </c>
      <c r="H21" s="54">
        <f t="shared" si="1"/>
        <v>0</v>
      </c>
      <c r="I21" s="35">
        <v>33</v>
      </c>
      <c r="J21" s="43">
        <v>35</v>
      </c>
      <c r="K21" s="54">
        <f t="shared" si="2"/>
        <v>2</v>
      </c>
      <c r="L21" s="6" t="s">
        <v>54</v>
      </c>
      <c r="M21" s="6" t="s">
        <v>55</v>
      </c>
      <c r="N21" s="6" t="s">
        <v>42</v>
      </c>
      <c r="O21" s="6" t="s">
        <v>56</v>
      </c>
      <c r="P21" s="6" t="s">
        <v>43</v>
      </c>
      <c r="Q21" s="6" t="s">
        <v>57</v>
      </c>
      <c r="R21" s="6" t="s">
        <v>58</v>
      </c>
    </row>
    <row r="22" spans="1:18" ht="90" x14ac:dyDescent="0.25">
      <c r="A22" s="25" t="s">
        <v>17</v>
      </c>
      <c r="B22" s="52">
        <v>40</v>
      </c>
      <c r="C22" s="60">
        <v>18</v>
      </c>
      <c r="D22" s="43">
        <v>8</v>
      </c>
      <c r="E22" s="34">
        <f t="shared" si="0"/>
        <v>-10</v>
      </c>
      <c r="F22" s="35">
        <v>13</v>
      </c>
      <c r="G22" s="43">
        <v>6</v>
      </c>
      <c r="H22" s="54">
        <f t="shared" si="1"/>
        <v>-7</v>
      </c>
      <c r="I22" s="35">
        <v>23</v>
      </c>
      <c r="J22" s="43">
        <v>13</v>
      </c>
      <c r="K22" s="54">
        <f t="shared" si="2"/>
        <v>-10</v>
      </c>
      <c r="L22" s="6" t="s">
        <v>207</v>
      </c>
      <c r="M22" s="6" t="s">
        <v>93</v>
      </c>
      <c r="N22" s="6" t="s">
        <v>92</v>
      </c>
      <c r="O22" s="6" t="s">
        <v>93</v>
      </c>
      <c r="P22" s="6" t="s">
        <v>236</v>
      </c>
      <c r="Q22" s="6" t="s">
        <v>250</v>
      </c>
      <c r="R22" s="6" t="s">
        <v>265</v>
      </c>
    </row>
    <row r="23" spans="1:18" ht="165" x14ac:dyDescent="0.25">
      <c r="A23" s="25" t="s">
        <v>18</v>
      </c>
      <c r="B23" s="52">
        <v>60</v>
      </c>
      <c r="C23" s="60">
        <v>36</v>
      </c>
      <c r="D23" s="43">
        <v>31</v>
      </c>
      <c r="E23" s="34">
        <f t="shared" si="0"/>
        <v>-5</v>
      </c>
      <c r="F23" s="35">
        <v>27</v>
      </c>
      <c r="G23" s="43">
        <v>16</v>
      </c>
      <c r="H23" s="54">
        <f t="shared" si="1"/>
        <v>-11</v>
      </c>
      <c r="I23" s="35">
        <v>53</v>
      </c>
      <c r="J23" s="43">
        <v>25</v>
      </c>
      <c r="K23" s="54">
        <f t="shared" si="2"/>
        <v>-28</v>
      </c>
      <c r="L23" s="6" t="s">
        <v>208</v>
      </c>
      <c r="M23" s="6" t="s">
        <v>41</v>
      </c>
      <c r="N23" s="6" t="s">
        <v>150</v>
      </c>
      <c r="O23" s="6" t="s">
        <v>41</v>
      </c>
      <c r="P23" s="6" t="s">
        <v>43</v>
      </c>
      <c r="Q23" s="6" t="s">
        <v>452</v>
      </c>
      <c r="R23" s="6" t="s">
        <v>41</v>
      </c>
    </row>
    <row r="24" spans="1:18" ht="45" x14ac:dyDescent="0.25">
      <c r="A24" s="25" t="s">
        <v>19</v>
      </c>
      <c r="B24" s="52">
        <v>91</v>
      </c>
      <c r="C24" s="60">
        <v>37</v>
      </c>
      <c r="D24" s="43">
        <v>37</v>
      </c>
      <c r="E24" s="34">
        <f t="shared" si="0"/>
        <v>0</v>
      </c>
      <c r="F24" s="35">
        <v>25</v>
      </c>
      <c r="G24" s="43">
        <v>28</v>
      </c>
      <c r="H24" s="54">
        <f t="shared" si="1"/>
        <v>3</v>
      </c>
      <c r="I24" s="35">
        <v>44</v>
      </c>
      <c r="J24" s="43">
        <v>35</v>
      </c>
      <c r="K24" s="54">
        <f t="shared" si="2"/>
        <v>-9</v>
      </c>
      <c r="L24" s="6" t="s">
        <v>209</v>
      </c>
      <c r="M24" s="6" t="s">
        <v>41</v>
      </c>
      <c r="N24" s="6" t="s">
        <v>52</v>
      </c>
      <c r="O24" s="6" t="s">
        <v>41</v>
      </c>
      <c r="P24" s="6" t="s">
        <v>53</v>
      </c>
      <c r="Q24" s="6" t="s">
        <v>43</v>
      </c>
      <c r="R24" s="6" t="s">
        <v>53</v>
      </c>
    </row>
    <row r="25" spans="1:18" ht="30" x14ac:dyDescent="0.25">
      <c r="A25" s="25" t="s">
        <v>20</v>
      </c>
      <c r="B25" s="52">
        <v>139</v>
      </c>
      <c r="C25" s="60">
        <v>81</v>
      </c>
      <c r="D25" s="43">
        <v>85</v>
      </c>
      <c r="E25" s="34">
        <f t="shared" si="0"/>
        <v>4</v>
      </c>
      <c r="F25" s="35">
        <v>44</v>
      </c>
      <c r="G25" s="43">
        <v>52</v>
      </c>
      <c r="H25" s="54">
        <f t="shared" si="1"/>
        <v>8</v>
      </c>
      <c r="I25" s="35">
        <v>94</v>
      </c>
      <c r="J25" s="75">
        <v>150</v>
      </c>
      <c r="K25" s="54">
        <f t="shared" si="2"/>
        <v>56</v>
      </c>
      <c r="L25" s="6" t="s">
        <v>210</v>
      </c>
      <c r="M25" s="6" t="s">
        <v>85</v>
      </c>
      <c r="N25" s="6" t="s">
        <v>76</v>
      </c>
      <c r="O25" s="6" t="s">
        <v>85</v>
      </c>
      <c r="P25" s="6" t="s">
        <v>87</v>
      </c>
      <c r="Q25" s="6" t="s">
        <v>98</v>
      </c>
      <c r="R25" s="6" t="s">
        <v>87</v>
      </c>
    </row>
    <row r="26" spans="1:18" ht="30.75" thickBot="1" x14ac:dyDescent="0.3">
      <c r="A26" s="25" t="s">
        <v>21</v>
      </c>
      <c r="B26" s="52">
        <v>235</v>
      </c>
      <c r="C26" s="73">
        <v>148</v>
      </c>
      <c r="D26" s="43">
        <v>130</v>
      </c>
      <c r="E26" s="34">
        <f t="shared" si="0"/>
        <v>-18</v>
      </c>
      <c r="F26" s="78">
        <v>82</v>
      </c>
      <c r="G26" s="43">
        <v>71</v>
      </c>
      <c r="H26" s="54">
        <f t="shared" si="1"/>
        <v>-11</v>
      </c>
      <c r="I26" s="35">
        <v>201</v>
      </c>
      <c r="J26" s="43">
        <v>169</v>
      </c>
      <c r="K26" s="54">
        <f t="shared" si="2"/>
        <v>-32</v>
      </c>
      <c r="L26" s="6" t="s">
        <v>85</v>
      </c>
      <c r="M26" s="6" t="s">
        <v>85</v>
      </c>
      <c r="N26" s="6" t="s">
        <v>42</v>
      </c>
      <c r="O26" s="6" t="s">
        <v>85</v>
      </c>
      <c r="P26" s="6" t="s">
        <v>87</v>
      </c>
      <c r="Q26" s="6" t="s">
        <v>251</v>
      </c>
      <c r="R26" s="6" t="s">
        <v>133</v>
      </c>
    </row>
    <row r="27" spans="1:18" ht="105" x14ac:dyDescent="0.25">
      <c r="A27" s="25" t="s">
        <v>22</v>
      </c>
      <c r="B27" s="52">
        <v>23</v>
      </c>
      <c r="C27" s="60">
        <v>7</v>
      </c>
      <c r="D27" s="43">
        <v>6</v>
      </c>
      <c r="E27" s="34">
        <f t="shared" si="0"/>
        <v>-1</v>
      </c>
      <c r="F27" s="35">
        <v>4</v>
      </c>
      <c r="G27" s="43">
        <v>6</v>
      </c>
      <c r="H27" s="54">
        <f t="shared" si="1"/>
        <v>2</v>
      </c>
      <c r="I27" s="35">
        <v>13</v>
      </c>
      <c r="J27" s="43">
        <v>19</v>
      </c>
      <c r="K27" s="54">
        <f t="shared" si="2"/>
        <v>6</v>
      </c>
      <c r="L27" s="6" t="s">
        <v>211</v>
      </c>
      <c r="M27" s="6" t="s">
        <v>220</v>
      </c>
      <c r="N27" s="6" t="s">
        <v>42</v>
      </c>
      <c r="O27" s="6" t="s">
        <v>220</v>
      </c>
      <c r="P27" s="6" t="s">
        <v>43</v>
      </c>
      <c r="Q27" s="6" t="s">
        <v>43</v>
      </c>
      <c r="R27" s="6" t="s">
        <v>266</v>
      </c>
    </row>
    <row r="28" spans="1:18" ht="165" x14ac:dyDescent="0.25">
      <c r="A28" s="25" t="s">
        <v>23</v>
      </c>
      <c r="B28" s="52">
        <v>122</v>
      </c>
      <c r="C28" s="60">
        <v>19</v>
      </c>
      <c r="D28" s="43">
        <v>19</v>
      </c>
      <c r="E28" s="34">
        <f t="shared" si="0"/>
        <v>0</v>
      </c>
      <c r="F28" s="35">
        <v>15</v>
      </c>
      <c r="G28" s="43">
        <v>12</v>
      </c>
      <c r="H28" s="54">
        <f t="shared" si="1"/>
        <v>-3</v>
      </c>
      <c r="I28" s="35">
        <v>27</v>
      </c>
      <c r="J28" s="43">
        <v>17</v>
      </c>
      <c r="K28" s="54">
        <f t="shared" si="2"/>
        <v>-10</v>
      </c>
      <c r="L28" s="6" t="s">
        <v>62</v>
      </c>
      <c r="M28" s="6" t="s">
        <v>221</v>
      </c>
      <c r="N28" s="6" t="s">
        <v>42</v>
      </c>
      <c r="O28" s="6" t="s">
        <v>64</v>
      </c>
      <c r="P28" s="6" t="s">
        <v>237</v>
      </c>
      <c r="Q28" s="6" t="s">
        <v>252</v>
      </c>
      <c r="R28" s="6" t="s">
        <v>67</v>
      </c>
    </row>
    <row r="29" spans="1:18" x14ac:dyDescent="0.25">
      <c r="A29" s="25" t="s">
        <v>24</v>
      </c>
      <c r="B29" s="52">
        <v>63</v>
      </c>
      <c r="C29" s="74">
        <v>15</v>
      </c>
      <c r="D29" s="75">
        <v>12</v>
      </c>
      <c r="E29" s="34">
        <f t="shared" si="0"/>
        <v>-3</v>
      </c>
      <c r="F29" s="79">
        <v>9</v>
      </c>
      <c r="G29" s="75">
        <v>6</v>
      </c>
      <c r="H29" s="54">
        <f t="shared" si="1"/>
        <v>-3</v>
      </c>
      <c r="I29" s="79">
        <v>12</v>
      </c>
      <c r="J29" s="75">
        <v>7</v>
      </c>
      <c r="K29" s="54">
        <f t="shared" si="2"/>
        <v>-5</v>
      </c>
      <c r="L29" s="6" t="s">
        <v>41</v>
      </c>
      <c r="M29" s="6" t="s">
        <v>41</v>
      </c>
      <c r="N29" s="6" t="s">
        <v>42</v>
      </c>
      <c r="O29" s="6" t="s">
        <v>41</v>
      </c>
      <c r="P29" s="6" t="s">
        <v>43</v>
      </c>
      <c r="Q29" s="6" t="s">
        <v>43</v>
      </c>
      <c r="R29" s="6" t="s">
        <v>43</v>
      </c>
    </row>
    <row r="30" spans="1:18" ht="30" x14ac:dyDescent="0.25">
      <c r="A30" s="25" t="s">
        <v>25</v>
      </c>
      <c r="B30" s="52">
        <v>73</v>
      </c>
      <c r="C30" s="60">
        <v>9</v>
      </c>
      <c r="D30" s="43">
        <v>9</v>
      </c>
      <c r="E30" s="34">
        <f t="shared" si="0"/>
        <v>0</v>
      </c>
      <c r="F30" s="35">
        <v>8</v>
      </c>
      <c r="G30" s="43">
        <v>9</v>
      </c>
      <c r="H30" s="54">
        <f t="shared" si="1"/>
        <v>1</v>
      </c>
      <c r="I30" s="35">
        <v>31</v>
      </c>
      <c r="J30" s="43">
        <v>30</v>
      </c>
      <c r="K30" s="54">
        <f t="shared" si="2"/>
        <v>-1</v>
      </c>
      <c r="L30" s="6" t="s">
        <v>212</v>
      </c>
      <c r="M30" s="6" t="s">
        <v>41</v>
      </c>
      <c r="N30" s="6" t="s">
        <v>150</v>
      </c>
      <c r="O30" s="6" t="s">
        <v>41</v>
      </c>
      <c r="P30" s="6" t="s">
        <v>43</v>
      </c>
      <c r="Q30" s="6" t="s">
        <v>253</v>
      </c>
      <c r="R30" s="6" t="s">
        <v>267</v>
      </c>
    </row>
    <row r="31" spans="1:18" ht="60" x14ac:dyDescent="0.25">
      <c r="A31" s="25" t="s">
        <v>26</v>
      </c>
      <c r="B31" s="52">
        <v>6</v>
      </c>
      <c r="C31" s="72">
        <v>5</v>
      </c>
      <c r="D31" s="43">
        <v>3</v>
      </c>
      <c r="E31" s="34">
        <f t="shared" si="0"/>
        <v>-2</v>
      </c>
      <c r="F31" s="77">
        <v>4</v>
      </c>
      <c r="G31" s="43">
        <v>2</v>
      </c>
      <c r="H31" s="54">
        <f t="shared" si="1"/>
        <v>-2</v>
      </c>
      <c r="I31" s="77">
        <v>13</v>
      </c>
      <c r="J31" s="43">
        <v>5</v>
      </c>
      <c r="K31" s="54">
        <f t="shared" si="2"/>
        <v>-8</v>
      </c>
      <c r="L31" s="6" t="s">
        <v>213</v>
      </c>
      <c r="M31" s="6" t="s">
        <v>41</v>
      </c>
      <c r="N31" s="6" t="s">
        <v>42</v>
      </c>
      <c r="O31" s="6" t="s">
        <v>41</v>
      </c>
      <c r="P31" s="6" t="s">
        <v>69</v>
      </c>
      <c r="Q31" s="6" t="s">
        <v>43</v>
      </c>
      <c r="R31" s="6" t="s">
        <v>268</v>
      </c>
    </row>
    <row r="32" spans="1:18" ht="45" x14ac:dyDescent="0.25">
      <c r="A32" s="5" t="s">
        <v>27</v>
      </c>
      <c r="B32" s="52">
        <v>65</v>
      </c>
      <c r="C32" s="60">
        <v>2</v>
      </c>
      <c r="D32" s="43">
        <v>2</v>
      </c>
      <c r="E32" s="34">
        <f t="shared" si="0"/>
        <v>0</v>
      </c>
      <c r="F32" s="35">
        <v>1</v>
      </c>
      <c r="G32" s="43">
        <v>1</v>
      </c>
      <c r="H32" s="54">
        <f t="shared" si="1"/>
        <v>0</v>
      </c>
      <c r="I32" s="35">
        <v>2</v>
      </c>
      <c r="J32" s="43">
        <v>1</v>
      </c>
      <c r="K32" s="54">
        <f t="shared" si="2"/>
        <v>-1</v>
      </c>
      <c r="L32" s="6" t="s">
        <v>214</v>
      </c>
      <c r="M32" s="6" t="s">
        <v>41</v>
      </c>
      <c r="N32" s="6" t="s">
        <v>150</v>
      </c>
      <c r="O32" s="6" t="s">
        <v>41</v>
      </c>
      <c r="P32" s="6" t="s">
        <v>238</v>
      </c>
      <c r="Q32" s="6" t="s">
        <v>254</v>
      </c>
      <c r="R32" s="6" t="s">
        <v>254</v>
      </c>
    </row>
    <row r="33" spans="1:18" ht="45" x14ac:dyDescent="0.25">
      <c r="A33" s="5" t="s">
        <v>28</v>
      </c>
      <c r="B33" s="52">
        <v>208</v>
      </c>
      <c r="C33" s="60">
        <v>41</v>
      </c>
      <c r="D33" s="43">
        <v>44</v>
      </c>
      <c r="E33" s="34">
        <f t="shared" si="0"/>
        <v>3</v>
      </c>
      <c r="F33" s="35">
        <v>22</v>
      </c>
      <c r="G33" s="43">
        <v>25</v>
      </c>
      <c r="H33" s="54">
        <f t="shared" si="1"/>
        <v>3</v>
      </c>
      <c r="I33" s="35">
        <v>46</v>
      </c>
      <c r="J33" s="75">
        <v>46</v>
      </c>
      <c r="K33" s="54">
        <f t="shared" si="2"/>
        <v>0</v>
      </c>
      <c r="L33" s="6" t="s">
        <v>46</v>
      </c>
      <c r="M33" s="6" t="s">
        <v>41</v>
      </c>
      <c r="N33" s="6" t="s">
        <v>42</v>
      </c>
      <c r="O33" s="6" t="s">
        <v>47</v>
      </c>
      <c r="P33" s="6" t="s">
        <v>48</v>
      </c>
      <c r="Q33" s="6" t="s">
        <v>49</v>
      </c>
      <c r="R33" s="6" t="s">
        <v>50</v>
      </c>
    </row>
    <row r="34" spans="1:18" ht="60" x14ac:dyDescent="0.25">
      <c r="A34" s="5" t="s">
        <v>29</v>
      </c>
      <c r="B34" s="52">
        <v>76</v>
      </c>
      <c r="C34" s="60">
        <v>35</v>
      </c>
      <c r="D34" s="43">
        <v>36</v>
      </c>
      <c r="E34" s="34">
        <f t="shared" si="0"/>
        <v>1</v>
      </c>
      <c r="F34" s="35">
        <v>24</v>
      </c>
      <c r="G34" s="43">
        <v>25</v>
      </c>
      <c r="H34" s="54">
        <f t="shared" si="1"/>
        <v>1</v>
      </c>
      <c r="I34" s="35">
        <v>47</v>
      </c>
      <c r="J34" s="43">
        <v>47</v>
      </c>
      <c r="K34" s="54">
        <f t="shared" si="2"/>
        <v>0</v>
      </c>
      <c r="L34" s="6" t="s">
        <v>215</v>
      </c>
      <c r="M34" s="6" t="s">
        <v>222</v>
      </c>
      <c r="N34" s="6" t="s">
        <v>42</v>
      </c>
      <c r="O34" s="6" t="s">
        <v>230</v>
      </c>
      <c r="P34" s="6" t="s">
        <v>239</v>
      </c>
      <c r="Q34" s="6" t="s">
        <v>147</v>
      </c>
      <c r="R34" s="6" t="s">
        <v>269</v>
      </c>
    </row>
    <row r="35" spans="1:18" ht="60" x14ac:dyDescent="0.25">
      <c r="A35" s="5" t="s">
        <v>30</v>
      </c>
      <c r="B35" s="52">
        <v>29</v>
      </c>
      <c r="C35" s="60">
        <v>9</v>
      </c>
      <c r="D35" s="43">
        <v>9</v>
      </c>
      <c r="E35" s="34">
        <f t="shared" si="0"/>
        <v>0</v>
      </c>
      <c r="F35" s="35">
        <v>7</v>
      </c>
      <c r="G35" s="43">
        <v>6</v>
      </c>
      <c r="H35" s="54">
        <f t="shared" si="1"/>
        <v>-1</v>
      </c>
      <c r="I35" s="35">
        <v>13</v>
      </c>
      <c r="J35" s="43">
        <v>9</v>
      </c>
      <c r="K35" s="54">
        <f t="shared" si="2"/>
        <v>-4</v>
      </c>
      <c r="L35" s="6" t="s">
        <v>106</v>
      </c>
      <c r="M35" s="6" t="s">
        <v>223</v>
      </c>
      <c r="N35" s="6" t="s">
        <v>85</v>
      </c>
      <c r="O35" s="6" t="s">
        <v>85</v>
      </c>
      <c r="P35" s="6" t="s">
        <v>87</v>
      </c>
      <c r="Q35" s="6" t="s">
        <v>255</v>
      </c>
      <c r="R35" s="6" t="s">
        <v>43</v>
      </c>
    </row>
    <row r="36" spans="1:18" ht="75" x14ac:dyDescent="0.25">
      <c r="A36" s="5" t="s">
        <v>31</v>
      </c>
      <c r="B36" s="52">
        <v>179</v>
      </c>
      <c r="C36" s="74">
        <v>48</v>
      </c>
      <c r="D36" s="43">
        <v>46</v>
      </c>
      <c r="E36" s="34">
        <f t="shared" si="0"/>
        <v>-2</v>
      </c>
      <c r="F36" s="79">
        <v>17</v>
      </c>
      <c r="G36" s="43">
        <v>26</v>
      </c>
      <c r="H36" s="54">
        <f t="shared" si="1"/>
        <v>9</v>
      </c>
      <c r="I36" s="79">
        <v>41</v>
      </c>
      <c r="J36" s="43">
        <v>58</v>
      </c>
      <c r="K36" s="54">
        <f t="shared" si="2"/>
        <v>17</v>
      </c>
      <c r="L36" s="6" t="s">
        <v>216</v>
      </c>
      <c r="M36" s="6" t="s">
        <v>85</v>
      </c>
      <c r="N36" s="6" t="s">
        <v>85</v>
      </c>
      <c r="O36" s="6" t="s">
        <v>450</v>
      </c>
      <c r="P36" s="6" t="s">
        <v>87</v>
      </c>
      <c r="Q36" s="6" t="s">
        <v>256</v>
      </c>
      <c r="R36" s="6" t="s">
        <v>270</v>
      </c>
    </row>
    <row r="37" spans="1:18" x14ac:dyDescent="0.25">
      <c r="A37" s="25" t="s">
        <v>32</v>
      </c>
      <c r="B37" s="52">
        <v>13</v>
      </c>
      <c r="C37" s="74">
        <v>0</v>
      </c>
      <c r="D37" s="75">
        <v>0</v>
      </c>
      <c r="E37" s="34">
        <f t="shared" si="0"/>
        <v>0</v>
      </c>
      <c r="F37" s="79">
        <v>0</v>
      </c>
      <c r="G37" s="75">
        <v>0</v>
      </c>
      <c r="H37" s="54">
        <f t="shared" si="1"/>
        <v>0</v>
      </c>
      <c r="I37" s="79">
        <v>0</v>
      </c>
      <c r="J37" s="75">
        <v>0</v>
      </c>
      <c r="K37" s="54">
        <f t="shared" si="2"/>
        <v>0</v>
      </c>
      <c r="L37" s="6" t="s">
        <v>119</v>
      </c>
      <c r="M37" s="6" t="s">
        <v>119</v>
      </c>
      <c r="N37" s="6" t="s">
        <v>119</v>
      </c>
      <c r="O37" s="6" t="s">
        <v>119</v>
      </c>
      <c r="P37" s="6" t="s">
        <v>119</v>
      </c>
      <c r="Q37" s="6" t="s">
        <v>119</v>
      </c>
      <c r="R37" s="6" t="s">
        <v>119</v>
      </c>
    </row>
    <row r="38" spans="1:18" x14ac:dyDescent="0.25">
      <c r="A38" s="40" t="s">
        <v>179</v>
      </c>
      <c r="B38" s="52">
        <f>SUM(B6:B37)</f>
        <v>3594</v>
      </c>
      <c r="C38" s="64">
        <f>SUM(C6:C37)</f>
        <v>1182</v>
      </c>
      <c r="D38" s="76">
        <f>SUM(D6:D37)</f>
        <v>1137</v>
      </c>
      <c r="E38" s="34">
        <f t="shared" si="0"/>
        <v>-45</v>
      </c>
      <c r="F38" s="39">
        <f>SUM(F6:F37)</f>
        <v>709</v>
      </c>
      <c r="G38" s="67">
        <f>SUM(G6:G37)</f>
        <v>691</v>
      </c>
      <c r="H38" s="54">
        <f t="shared" si="1"/>
        <v>-18</v>
      </c>
      <c r="I38" s="80">
        <f>SUM(I6:I37)</f>
        <v>1558</v>
      </c>
      <c r="J38" s="76">
        <f>SUM(J6:J37)</f>
        <v>1461</v>
      </c>
      <c r="K38" s="84">
        <f t="shared" si="2"/>
        <v>-97</v>
      </c>
      <c r="L38" s="1"/>
      <c r="M38" s="1"/>
      <c r="N38" s="1"/>
      <c r="O38" s="1"/>
      <c r="P38" s="1"/>
      <c r="Q38" s="1"/>
      <c r="R38" s="1"/>
    </row>
    <row r="39" spans="1:18" x14ac:dyDescent="0.25">
      <c r="A39" s="40" t="s">
        <v>180</v>
      </c>
      <c r="B39" s="29"/>
      <c r="C39" s="48">
        <f>C38/B43*100</f>
        <v>29.091804085650995</v>
      </c>
      <c r="D39" s="49">
        <f>D38/B44*100</f>
        <v>31.636060100166947</v>
      </c>
      <c r="E39" s="82">
        <f>D39-C39</f>
        <v>2.5442560145159518</v>
      </c>
      <c r="F39" s="48">
        <f>F38/B43*100</f>
        <v>17.450159980310115</v>
      </c>
      <c r="G39" s="49">
        <f>G38/B44*100</f>
        <v>19.22648859209794</v>
      </c>
      <c r="H39" s="83">
        <v>1.7</v>
      </c>
      <c r="I39" s="10"/>
      <c r="J39" s="10"/>
      <c r="K39" s="10"/>
      <c r="L39" s="1"/>
      <c r="M39" s="1"/>
      <c r="N39" s="1"/>
      <c r="O39" s="1"/>
      <c r="P39" s="1"/>
      <c r="Q39" s="1"/>
      <c r="R39" s="1"/>
    </row>
    <row r="40" spans="1:18" x14ac:dyDescent="0.25">
      <c r="A40" s="4"/>
      <c r="B40" s="4"/>
      <c r="C40" s="4"/>
      <c r="D40" s="4"/>
      <c r="E40" s="4"/>
      <c r="F40" s="4"/>
      <c r="G40" s="1"/>
      <c r="H40" s="1"/>
      <c r="I40" s="1"/>
      <c r="J40" s="1"/>
      <c r="K40" s="1"/>
      <c r="L40" s="1"/>
      <c r="M40" s="1"/>
      <c r="N40" s="1"/>
      <c r="O40" s="1"/>
      <c r="P40" s="1"/>
      <c r="Q40" s="1"/>
      <c r="R40" s="1"/>
    </row>
    <row r="41" spans="1:18" x14ac:dyDescent="0.25">
      <c r="A41" s="4"/>
      <c r="B41" s="4"/>
      <c r="C41" s="4"/>
      <c r="D41" s="4"/>
      <c r="E41" s="4"/>
      <c r="F41" s="4"/>
      <c r="G41" s="1"/>
      <c r="H41" s="1"/>
      <c r="I41" s="1"/>
      <c r="J41" s="1"/>
      <c r="K41" s="1"/>
      <c r="L41" s="1"/>
      <c r="M41" s="1"/>
      <c r="N41" s="1"/>
      <c r="O41" s="1"/>
      <c r="P41" s="1"/>
      <c r="Q41" s="1"/>
      <c r="R41" s="1"/>
    </row>
    <row r="42" spans="1:18" x14ac:dyDescent="0.25">
      <c r="A42" s="19" t="s">
        <v>178</v>
      </c>
      <c r="B42" s="19"/>
      <c r="C42" s="4"/>
      <c r="D42" s="4"/>
      <c r="E42" s="4"/>
      <c r="F42" s="4"/>
      <c r="G42" s="1"/>
      <c r="H42" s="1"/>
      <c r="I42" s="1"/>
      <c r="J42" s="1"/>
      <c r="K42" s="1"/>
      <c r="L42" s="1"/>
      <c r="M42" s="1"/>
      <c r="N42" s="1"/>
      <c r="O42" s="1"/>
      <c r="P42" s="1"/>
      <c r="Q42" s="1"/>
      <c r="R42" s="1"/>
    </row>
    <row r="43" spans="1:18" x14ac:dyDescent="0.25">
      <c r="A43" s="70">
        <v>44408</v>
      </c>
      <c r="B43" s="68">
        <v>4063</v>
      </c>
      <c r="C43" s="4"/>
      <c r="D43" s="4"/>
      <c r="E43" s="4"/>
      <c r="F43" s="4"/>
      <c r="G43" s="1"/>
      <c r="H43" s="1"/>
      <c r="I43" s="1"/>
      <c r="J43" s="1"/>
      <c r="K43" s="1"/>
      <c r="L43" s="1"/>
      <c r="M43" s="1"/>
      <c r="N43" s="1"/>
      <c r="O43" s="1"/>
      <c r="P43" s="1"/>
      <c r="Q43" s="1"/>
      <c r="R43" s="1"/>
    </row>
    <row r="44" spans="1:18" x14ac:dyDescent="0.25">
      <c r="A44" s="70">
        <v>44773</v>
      </c>
      <c r="B44" s="69">
        <f>B38</f>
        <v>3594</v>
      </c>
      <c r="C44" s="4"/>
      <c r="D44" s="4"/>
      <c r="E44" s="4"/>
      <c r="F44" s="4"/>
      <c r="G44" s="1"/>
      <c r="H44" s="1"/>
      <c r="I44" s="1"/>
      <c r="J44" s="1"/>
      <c r="K44" s="1"/>
      <c r="L44" s="2"/>
      <c r="M44" s="1"/>
      <c r="N44" s="1"/>
      <c r="O44" s="1"/>
      <c r="P44" s="1"/>
      <c r="Q44" s="1"/>
      <c r="R44" s="1"/>
    </row>
    <row r="45" spans="1:18" x14ac:dyDescent="0.25">
      <c r="A45" s="20" t="s">
        <v>188</v>
      </c>
      <c r="B45" s="28">
        <f>B44-B43</f>
        <v>-469</v>
      </c>
      <c r="C45" s="4"/>
      <c r="D45" s="4"/>
      <c r="E45" s="4"/>
      <c r="F45" s="4"/>
      <c r="G45" s="1"/>
      <c r="H45" s="1"/>
      <c r="I45" s="1"/>
      <c r="J45" s="1"/>
      <c r="K45" s="1"/>
      <c r="L45" s="2"/>
      <c r="M45" s="1"/>
      <c r="N45" s="1"/>
      <c r="O45" s="1"/>
      <c r="P45" s="1"/>
      <c r="Q45" s="1"/>
      <c r="R45" s="1"/>
    </row>
    <row r="46" spans="1:18" x14ac:dyDescent="0.25">
      <c r="A46" s="20" t="s">
        <v>189</v>
      </c>
      <c r="B46" s="48">
        <f>B45/B43*100</f>
        <v>-11.543194683731233</v>
      </c>
      <c r="C46" s="4"/>
      <c r="D46" s="4"/>
      <c r="E46" s="4"/>
      <c r="F46" s="4"/>
      <c r="G46" s="1"/>
      <c r="H46" s="1"/>
      <c r="I46" s="1"/>
      <c r="J46" s="1"/>
      <c r="K46" s="1"/>
      <c r="L46" s="2"/>
      <c r="M46" s="1"/>
      <c r="N46" s="1"/>
      <c r="O46" s="1"/>
      <c r="P46" s="1"/>
      <c r="Q46" s="1"/>
      <c r="R46" s="1"/>
    </row>
    <row r="47" spans="1:18" x14ac:dyDescent="0.25">
      <c r="A47" s="19"/>
      <c r="B47" s="19"/>
      <c r="C47" s="4"/>
      <c r="D47" s="4"/>
      <c r="E47" s="4"/>
      <c r="F47" s="4"/>
      <c r="G47" s="1"/>
      <c r="H47" s="1"/>
      <c r="I47" s="1"/>
      <c r="J47" s="1"/>
      <c r="K47" s="1"/>
      <c r="L47" s="2"/>
      <c r="M47" s="1"/>
      <c r="N47" s="1"/>
      <c r="O47" s="1"/>
      <c r="P47" s="1"/>
      <c r="Q47" s="1"/>
      <c r="R47" s="1"/>
    </row>
    <row r="48" spans="1:18" x14ac:dyDescent="0.25">
      <c r="A48" s="4"/>
      <c r="B48" s="4"/>
      <c r="C48" s="4"/>
      <c r="D48" s="4"/>
      <c r="E48" s="4"/>
      <c r="F48" s="4"/>
      <c r="G48" s="1"/>
      <c r="H48" s="1"/>
      <c r="I48" s="1"/>
      <c r="J48" s="1"/>
      <c r="K48" s="1"/>
      <c r="L48" s="2"/>
      <c r="M48" s="1"/>
      <c r="N48" s="1"/>
      <c r="O48" s="1"/>
      <c r="P48" s="1"/>
      <c r="Q48" s="1"/>
      <c r="R48" s="1"/>
    </row>
    <row r="49" spans="1:18" x14ac:dyDescent="0.25">
      <c r="A49" s="4"/>
      <c r="B49" s="4"/>
      <c r="C49" s="4"/>
      <c r="D49" s="4"/>
      <c r="E49" s="4"/>
      <c r="F49" s="4"/>
      <c r="G49" s="1"/>
      <c r="H49" s="1"/>
      <c r="I49" s="1"/>
      <c r="J49" s="1"/>
      <c r="K49" s="1"/>
      <c r="L49" s="2"/>
      <c r="M49" s="1"/>
      <c r="N49" s="1"/>
      <c r="O49" s="1"/>
      <c r="P49" s="1"/>
      <c r="Q49" s="1"/>
      <c r="R49" s="1"/>
    </row>
    <row r="50" spans="1:18" x14ac:dyDescent="0.25">
      <c r="A50" s="4"/>
      <c r="B50" s="4"/>
      <c r="C50" s="4"/>
      <c r="D50" s="4"/>
      <c r="E50" s="4"/>
      <c r="F50" s="4"/>
      <c r="G50" s="1"/>
      <c r="H50" s="1"/>
      <c r="I50" s="1"/>
      <c r="J50" s="1"/>
      <c r="K50" s="1"/>
      <c r="L50" s="2"/>
      <c r="M50" s="1"/>
      <c r="N50" s="1"/>
      <c r="O50" s="1"/>
      <c r="P50" s="1"/>
      <c r="Q50" s="1"/>
      <c r="R50" s="1"/>
    </row>
    <row r="51" spans="1:18" x14ac:dyDescent="0.25">
      <c r="A51" s="4"/>
      <c r="B51" s="4"/>
      <c r="C51" s="4"/>
      <c r="D51" s="4"/>
      <c r="E51" s="4"/>
      <c r="F51" s="4"/>
      <c r="G51" s="1"/>
      <c r="H51" s="1"/>
      <c r="I51" s="1"/>
      <c r="J51" s="1"/>
      <c r="K51" s="1"/>
      <c r="L51" s="2"/>
      <c r="M51" s="1"/>
      <c r="N51" s="1"/>
      <c r="O51" s="1"/>
      <c r="P51" s="1"/>
      <c r="Q51" s="1"/>
      <c r="R51" s="1"/>
    </row>
  </sheetData>
  <sheetProtection algorithmName="SHA-512" hashValue="BtC3SltJ+wnPHomXpEFMC8hTcL+Zm3qA/TeKPDrGdEwPVkYScJb14OLN3Y6LUc+9UO8EeIl6e21MWZhDTpwigw==" saltValue="JjkEdhxPAuDFZ+to8HCXYQ==" spinCount="100000" sheet="1" objects="1" scenarios="1" selectLockedCells="1" selectUnlockedCells="1"/>
  <mergeCells count="2">
    <mergeCell ref="C3:E3"/>
    <mergeCell ref="I3:K3"/>
  </mergeCells>
  <hyperlinks>
    <hyperlink ref="L15" r:id="rId1" display="https://www.eastlothian.gov.uk/info/210557/schools_and_learning/12629/1140hours_in_east_lothian/2" xr:uid="{CAC4E76B-039A-48AD-A24D-6C1296164FDB}"/>
    <hyperlink ref="Q15" r:id="rId2" display="https://www.eastlothian.gov.uk/info/210557/schools_and_learning/12629/1140hours_in_east_lothian/2" xr:uid="{271900B6-3EDD-422D-8BEC-2FDBA94B378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165E4-8A91-4D12-A2AC-0B10BA0805AD}">
  <dimension ref="A1:C28"/>
  <sheetViews>
    <sheetView workbookViewId="0">
      <selection activeCell="P18" sqref="P18"/>
    </sheetView>
  </sheetViews>
  <sheetFormatPr defaultRowHeight="15" x14ac:dyDescent="0.25"/>
  <cols>
    <col min="1" max="1" width="30" customWidth="1"/>
    <col min="2" max="2" width="28.42578125" customWidth="1"/>
    <col min="3" max="3" width="19.140625" customWidth="1"/>
    <col min="4" max="4" width="25.7109375" customWidth="1"/>
  </cols>
  <sheetData>
    <row r="1" spans="1:3" x14ac:dyDescent="0.25">
      <c r="A1" s="85" t="s">
        <v>453</v>
      </c>
    </row>
    <row r="4" spans="1:3" x14ac:dyDescent="0.25">
      <c r="B4" t="s">
        <v>457</v>
      </c>
      <c r="C4" t="s">
        <v>458</v>
      </c>
    </row>
    <row r="5" spans="1:3" x14ac:dyDescent="0.25">
      <c r="A5" t="s">
        <v>454</v>
      </c>
      <c r="B5">
        <v>29</v>
      </c>
      <c r="C5">
        <v>75</v>
      </c>
    </row>
    <row r="6" spans="1:3" x14ac:dyDescent="0.25">
      <c r="A6" t="s">
        <v>455</v>
      </c>
      <c r="B6" s="86">
        <v>-44</v>
      </c>
      <c r="C6" s="86">
        <v>-93</v>
      </c>
    </row>
    <row r="7" spans="1:3" x14ac:dyDescent="0.25">
      <c r="A7" t="s">
        <v>456</v>
      </c>
      <c r="B7" s="86">
        <f>B6+B5</f>
        <v>-15</v>
      </c>
      <c r="C7" s="86">
        <f>C6+C5</f>
        <v>-18</v>
      </c>
    </row>
    <row r="27" spans="1:2" x14ac:dyDescent="0.25">
      <c r="A27" s="86"/>
    </row>
    <row r="28" spans="1:2" x14ac:dyDescent="0.25">
      <c r="B28" s="86"/>
    </row>
  </sheetData>
  <sheetProtection algorithmName="SHA-512" hashValue="PwwMNz6F2PIMjiU7SqVA/8b1rU6WwTbRmRF/SOh7ybkOHAYa69h0c9fdsPN/315ZZdNx+jPNU0n1iaT7HQ6jNg==" saltValue="geTajjd2h7lVqbynd5XEqQ==" spinCount="100000" sheet="1" objects="1" scenarios="1" selectLockedCells="1" selectUnlockedCell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6779-DAB5-4CF6-B64B-A1AAE54E870F}">
  <dimension ref="A1:K40"/>
  <sheetViews>
    <sheetView workbookViewId="0">
      <pane xSplit="1" topLeftCell="B1" activePane="topRight" state="frozen"/>
      <selection pane="topRight" activeCell="H32" sqref="H32"/>
    </sheetView>
  </sheetViews>
  <sheetFormatPr defaultRowHeight="15" x14ac:dyDescent="0.25"/>
  <cols>
    <col min="1" max="1" width="21.7109375" customWidth="1"/>
    <col min="2" max="2" width="49.28515625" customWidth="1"/>
    <col min="3" max="3" width="46.28515625" customWidth="1"/>
    <col min="4" max="4" width="45.28515625" customWidth="1"/>
    <col min="5" max="5" width="44.7109375" customWidth="1"/>
    <col min="6" max="6" width="41.7109375" customWidth="1"/>
    <col min="7" max="7" width="39.42578125" customWidth="1"/>
    <col min="8" max="8" width="37.42578125" customWidth="1"/>
    <col min="9" max="9" width="38.28515625" customWidth="1"/>
    <col min="10" max="10" width="34.7109375" customWidth="1"/>
  </cols>
  <sheetData>
    <row r="1" spans="1:11" ht="21" x14ac:dyDescent="0.35">
      <c r="A1" s="71" t="s">
        <v>271</v>
      </c>
      <c r="B1" s="71"/>
      <c r="C1" s="4"/>
      <c r="D1" s="4"/>
      <c r="E1" s="4"/>
    </row>
    <row r="3" spans="1:11" ht="165" x14ac:dyDescent="0.25">
      <c r="A3" s="5" t="s">
        <v>0</v>
      </c>
      <c r="B3" s="5" t="s">
        <v>439</v>
      </c>
      <c r="C3" s="5" t="s">
        <v>440</v>
      </c>
      <c r="D3" s="5" t="s">
        <v>272</v>
      </c>
      <c r="E3" s="5" t="s">
        <v>441</v>
      </c>
      <c r="F3" s="5" t="s">
        <v>442</v>
      </c>
      <c r="G3" s="5" t="s">
        <v>443</v>
      </c>
      <c r="H3" s="5" t="s">
        <v>444</v>
      </c>
      <c r="I3" s="5" t="s">
        <v>445</v>
      </c>
      <c r="J3" s="9" t="s">
        <v>446</v>
      </c>
      <c r="K3" s="4"/>
    </row>
    <row r="4" spans="1:11" ht="75" x14ac:dyDescent="0.25">
      <c r="A4" s="25" t="s">
        <v>1</v>
      </c>
      <c r="B4" s="6"/>
      <c r="C4" s="6"/>
      <c r="D4" s="6"/>
      <c r="E4" s="26" t="s">
        <v>273</v>
      </c>
      <c r="F4" s="26" t="s">
        <v>274</v>
      </c>
      <c r="G4" s="26" t="s">
        <v>275</v>
      </c>
      <c r="H4" s="26" t="s">
        <v>276</v>
      </c>
      <c r="I4" s="26" t="s">
        <v>277</v>
      </c>
      <c r="J4" s="26" t="s">
        <v>278</v>
      </c>
      <c r="K4" s="67"/>
    </row>
    <row r="5" spans="1:11" ht="165" x14ac:dyDescent="0.25">
      <c r="A5" s="25" t="s">
        <v>2</v>
      </c>
      <c r="B5" s="26" t="s">
        <v>119</v>
      </c>
      <c r="C5" s="26" t="s">
        <v>279</v>
      </c>
      <c r="D5" s="6"/>
      <c r="E5" s="26" t="s">
        <v>280</v>
      </c>
      <c r="F5" s="26" t="s">
        <v>281</v>
      </c>
      <c r="G5" s="26" t="s">
        <v>282</v>
      </c>
      <c r="H5" s="26" t="s">
        <v>283</v>
      </c>
      <c r="I5" s="26" t="s">
        <v>284</v>
      </c>
      <c r="J5" s="26" t="s">
        <v>285</v>
      </c>
      <c r="K5" s="67"/>
    </row>
    <row r="6" spans="1:11" ht="165" x14ac:dyDescent="0.25">
      <c r="A6" s="25" t="s">
        <v>3</v>
      </c>
      <c r="B6" s="26" t="s">
        <v>119</v>
      </c>
      <c r="C6" s="26" t="s">
        <v>286</v>
      </c>
      <c r="D6" s="6"/>
      <c r="E6" s="26" t="s">
        <v>287</v>
      </c>
      <c r="F6" s="26" t="s">
        <v>288</v>
      </c>
      <c r="G6" s="26" t="s">
        <v>289</v>
      </c>
      <c r="H6" s="6"/>
      <c r="I6" s="26" t="s">
        <v>290</v>
      </c>
      <c r="J6" s="26" t="s">
        <v>291</v>
      </c>
      <c r="K6" s="67"/>
    </row>
    <row r="7" spans="1:11" ht="105" x14ac:dyDescent="0.25">
      <c r="A7" s="25" t="s">
        <v>4</v>
      </c>
      <c r="B7" s="26" t="s">
        <v>119</v>
      </c>
      <c r="C7" s="26" t="s">
        <v>292</v>
      </c>
      <c r="D7" s="6"/>
      <c r="E7" s="26" t="s">
        <v>293</v>
      </c>
      <c r="F7" s="26" t="s">
        <v>294</v>
      </c>
      <c r="G7" s="26" t="s">
        <v>295</v>
      </c>
      <c r="H7" s="26" t="s">
        <v>296</v>
      </c>
      <c r="I7" s="26" t="s">
        <v>297</v>
      </c>
      <c r="J7" s="26" t="s">
        <v>87</v>
      </c>
      <c r="K7" s="67"/>
    </row>
    <row r="8" spans="1:11" ht="180" x14ac:dyDescent="0.25">
      <c r="A8" s="5" t="s">
        <v>5</v>
      </c>
      <c r="B8" s="26" t="s">
        <v>119</v>
      </c>
      <c r="C8" s="26" t="s">
        <v>43</v>
      </c>
      <c r="D8" s="6"/>
      <c r="E8" s="26" t="s">
        <v>298</v>
      </c>
      <c r="F8" s="26" t="s">
        <v>299</v>
      </c>
      <c r="G8" s="26" t="s">
        <v>43</v>
      </c>
      <c r="H8" s="26" t="s">
        <v>300</v>
      </c>
      <c r="I8" s="6"/>
      <c r="J8" s="6"/>
      <c r="K8" s="67"/>
    </row>
    <row r="9" spans="1:11" ht="315" x14ac:dyDescent="0.25">
      <c r="A9" s="5" t="s">
        <v>6</v>
      </c>
      <c r="B9" s="26" t="s">
        <v>119</v>
      </c>
      <c r="C9" s="26" t="s">
        <v>301</v>
      </c>
      <c r="D9" s="6"/>
      <c r="E9" s="26" t="s">
        <v>302</v>
      </c>
      <c r="F9" s="26" t="s">
        <v>303</v>
      </c>
      <c r="G9" s="26" t="s">
        <v>304</v>
      </c>
      <c r="H9" s="26" t="s">
        <v>305</v>
      </c>
      <c r="I9" s="26" t="s">
        <v>306</v>
      </c>
      <c r="J9" s="6"/>
      <c r="K9" s="67"/>
    </row>
    <row r="10" spans="1:11" ht="90" x14ac:dyDescent="0.25">
      <c r="A10" s="5" t="s">
        <v>7</v>
      </c>
      <c r="B10" s="26" t="s">
        <v>307</v>
      </c>
      <c r="C10" s="26" t="s">
        <v>308</v>
      </c>
      <c r="D10" s="6"/>
      <c r="E10" s="26" t="s">
        <v>309</v>
      </c>
      <c r="F10" s="26" t="s">
        <v>310</v>
      </c>
      <c r="G10" s="6" t="s">
        <v>43</v>
      </c>
      <c r="H10" s="26" t="s">
        <v>311</v>
      </c>
      <c r="I10" s="26" t="s">
        <v>312</v>
      </c>
      <c r="J10" s="6"/>
      <c r="K10" s="67"/>
    </row>
    <row r="11" spans="1:11" ht="75" x14ac:dyDescent="0.25">
      <c r="A11" s="25" t="s">
        <v>8</v>
      </c>
      <c r="B11" s="6"/>
      <c r="C11" s="26" t="s">
        <v>43</v>
      </c>
      <c r="D11" s="6"/>
      <c r="E11" s="26" t="s">
        <v>313</v>
      </c>
      <c r="F11" s="26" t="s">
        <v>314</v>
      </c>
      <c r="G11" s="24" t="s">
        <v>315</v>
      </c>
      <c r="H11" s="26" t="s">
        <v>316</v>
      </c>
      <c r="I11" s="24" t="s">
        <v>317</v>
      </c>
      <c r="J11" s="26" t="s">
        <v>318</v>
      </c>
      <c r="K11" s="67"/>
    </row>
    <row r="12" spans="1:11" ht="225" x14ac:dyDescent="0.25">
      <c r="A12" s="25" t="s">
        <v>9</v>
      </c>
      <c r="B12" s="6" t="s">
        <v>319</v>
      </c>
      <c r="C12" s="26" t="s">
        <v>320</v>
      </c>
      <c r="D12" s="6"/>
      <c r="E12" s="26" t="s">
        <v>321</v>
      </c>
      <c r="F12" s="26" t="s">
        <v>322</v>
      </c>
      <c r="G12" s="26" t="s">
        <v>323</v>
      </c>
      <c r="H12" s="26" t="s">
        <v>324</v>
      </c>
      <c r="I12" s="26" t="s">
        <v>325</v>
      </c>
      <c r="J12" s="26" t="s">
        <v>326</v>
      </c>
      <c r="K12" s="67"/>
    </row>
    <row r="13" spans="1:11" ht="120" x14ac:dyDescent="0.25">
      <c r="A13" s="25" t="s">
        <v>10</v>
      </c>
      <c r="B13" s="6"/>
      <c r="C13" s="26" t="s">
        <v>129</v>
      </c>
      <c r="D13" s="6"/>
      <c r="E13" s="26" t="s">
        <v>327</v>
      </c>
      <c r="F13" s="26" t="s">
        <v>328</v>
      </c>
      <c r="G13" s="26" t="s">
        <v>329</v>
      </c>
      <c r="H13" s="26" t="s">
        <v>330</v>
      </c>
      <c r="I13" s="26" t="s">
        <v>331</v>
      </c>
      <c r="J13" s="6"/>
      <c r="K13" s="67"/>
    </row>
    <row r="14" spans="1:11" ht="150" x14ac:dyDescent="0.25">
      <c r="A14" s="25" t="s">
        <v>11</v>
      </c>
      <c r="B14" s="6" t="s">
        <v>119</v>
      </c>
      <c r="C14" s="26" t="s">
        <v>43</v>
      </c>
      <c r="D14" s="6"/>
      <c r="E14" s="26" t="s">
        <v>332</v>
      </c>
      <c r="F14" s="26" t="s">
        <v>333</v>
      </c>
      <c r="G14" s="26" t="s">
        <v>43</v>
      </c>
      <c r="H14" s="26" t="s">
        <v>334</v>
      </c>
      <c r="I14" s="27" t="s">
        <v>335</v>
      </c>
      <c r="J14" s="26" t="s">
        <v>336</v>
      </c>
      <c r="K14" s="67"/>
    </row>
    <row r="15" spans="1:11" ht="120" x14ac:dyDescent="0.25">
      <c r="A15" s="25" t="s">
        <v>12</v>
      </c>
      <c r="B15" s="6" t="s">
        <v>119</v>
      </c>
      <c r="C15" s="26" t="s">
        <v>43</v>
      </c>
      <c r="D15" s="6"/>
      <c r="E15" s="26" t="s">
        <v>337</v>
      </c>
      <c r="F15" s="26" t="s">
        <v>338</v>
      </c>
      <c r="G15" s="26" t="s">
        <v>339</v>
      </c>
      <c r="H15" s="26" t="s">
        <v>340</v>
      </c>
      <c r="I15" s="26" t="s">
        <v>341</v>
      </c>
      <c r="J15" s="26" t="s">
        <v>342</v>
      </c>
      <c r="K15" s="67"/>
    </row>
    <row r="16" spans="1:11" ht="47.25" x14ac:dyDescent="0.25">
      <c r="A16" s="25" t="s">
        <v>13</v>
      </c>
      <c r="B16" s="6" t="s">
        <v>308</v>
      </c>
      <c r="C16" s="26" t="s">
        <v>43</v>
      </c>
      <c r="D16" s="6"/>
      <c r="E16" s="26" t="s">
        <v>343</v>
      </c>
      <c r="F16" s="26" t="s">
        <v>344</v>
      </c>
      <c r="G16" s="26" t="s">
        <v>345</v>
      </c>
      <c r="H16" s="26" t="s">
        <v>448</v>
      </c>
      <c r="I16" s="26" t="s">
        <v>346</v>
      </c>
      <c r="J16" s="6"/>
      <c r="K16" s="67"/>
    </row>
    <row r="17" spans="1:11" ht="75" x14ac:dyDescent="0.25">
      <c r="A17" s="25" t="s">
        <v>14</v>
      </c>
      <c r="B17" s="26" t="s">
        <v>347</v>
      </c>
      <c r="C17" s="26" t="s">
        <v>43</v>
      </c>
      <c r="D17" s="6"/>
      <c r="E17" s="26" t="s">
        <v>348</v>
      </c>
      <c r="F17" s="26" t="s">
        <v>349</v>
      </c>
      <c r="G17" s="26" t="s">
        <v>43</v>
      </c>
      <c r="H17" s="26" t="s">
        <v>350</v>
      </c>
      <c r="I17" s="26" t="s">
        <v>41</v>
      </c>
      <c r="J17" s="26" t="s">
        <v>351</v>
      </c>
      <c r="K17" s="67"/>
    </row>
    <row r="18" spans="1:11" ht="45" x14ac:dyDescent="0.25">
      <c r="A18" s="25" t="s">
        <v>15</v>
      </c>
      <c r="B18" s="26" t="s">
        <v>308</v>
      </c>
      <c r="C18" s="26" t="s">
        <v>308</v>
      </c>
      <c r="D18" s="6"/>
      <c r="E18" s="26" t="s">
        <v>352</v>
      </c>
      <c r="F18" s="26" t="s">
        <v>353</v>
      </c>
      <c r="G18" s="26" t="s">
        <v>87</v>
      </c>
      <c r="H18" s="26" t="s">
        <v>354</v>
      </c>
      <c r="I18" s="26" t="s">
        <v>355</v>
      </c>
      <c r="J18" s="26" t="s">
        <v>356</v>
      </c>
      <c r="K18" s="67"/>
    </row>
    <row r="19" spans="1:11" ht="120" x14ac:dyDescent="0.25">
      <c r="A19" s="25" t="s">
        <v>16</v>
      </c>
      <c r="B19" s="6"/>
      <c r="C19" s="26" t="s">
        <v>357</v>
      </c>
      <c r="D19" s="6"/>
      <c r="E19" s="26" t="s">
        <v>358</v>
      </c>
      <c r="F19" s="26" t="s">
        <v>359</v>
      </c>
      <c r="G19" s="26" t="s">
        <v>449</v>
      </c>
      <c r="H19" s="26" t="s">
        <v>360</v>
      </c>
      <c r="I19" s="26" t="s">
        <v>361</v>
      </c>
      <c r="J19" s="6"/>
      <c r="K19" s="67"/>
    </row>
    <row r="20" spans="1:11" ht="45" x14ac:dyDescent="0.25">
      <c r="A20" s="25" t="s">
        <v>17</v>
      </c>
      <c r="B20" s="6"/>
      <c r="C20" s="6"/>
      <c r="D20" s="6"/>
      <c r="E20" s="26" t="s">
        <v>362</v>
      </c>
      <c r="F20" s="26" t="s">
        <v>363</v>
      </c>
      <c r="G20" s="26" t="s">
        <v>364</v>
      </c>
      <c r="H20" s="26" t="s">
        <v>365</v>
      </c>
      <c r="I20" s="26" t="s">
        <v>366</v>
      </c>
      <c r="J20" s="26" t="s">
        <v>236</v>
      </c>
      <c r="K20" s="67"/>
    </row>
    <row r="21" spans="1:11" ht="60" x14ac:dyDescent="0.25">
      <c r="A21" s="25" t="s">
        <v>18</v>
      </c>
      <c r="B21" s="26" t="s">
        <v>119</v>
      </c>
      <c r="C21" s="26" t="s">
        <v>367</v>
      </c>
      <c r="D21" s="6"/>
      <c r="E21" s="24" t="s">
        <v>368</v>
      </c>
      <c r="F21" s="26" t="s">
        <v>369</v>
      </c>
      <c r="G21" s="26" t="s">
        <v>370</v>
      </c>
      <c r="H21" s="6" t="s">
        <v>371</v>
      </c>
      <c r="I21" s="26" t="s">
        <v>372</v>
      </c>
      <c r="J21" s="6"/>
      <c r="K21" s="67"/>
    </row>
    <row r="22" spans="1:11" ht="60" x14ac:dyDescent="0.25">
      <c r="A22" s="25" t="s">
        <v>19</v>
      </c>
      <c r="B22" s="26" t="s">
        <v>119</v>
      </c>
      <c r="C22" s="26" t="s">
        <v>43</v>
      </c>
      <c r="D22" s="6"/>
      <c r="E22" s="26" t="s">
        <v>373</v>
      </c>
      <c r="F22" s="26" t="s">
        <v>374</v>
      </c>
      <c r="G22" s="26" t="s">
        <v>43</v>
      </c>
      <c r="H22" s="26" t="s">
        <v>375</v>
      </c>
      <c r="I22" s="26" t="s">
        <v>376</v>
      </c>
      <c r="J22" s="6"/>
      <c r="K22" s="67"/>
    </row>
    <row r="23" spans="1:11" ht="30" x14ac:dyDescent="0.25">
      <c r="A23" s="25" t="s">
        <v>20</v>
      </c>
      <c r="B23" s="26" t="s">
        <v>119</v>
      </c>
      <c r="C23" s="26" t="s">
        <v>87</v>
      </c>
      <c r="D23" s="6"/>
      <c r="E23" s="26" t="s">
        <v>377</v>
      </c>
      <c r="F23" s="26" t="s">
        <v>378</v>
      </c>
      <c r="G23" s="26" t="s">
        <v>379</v>
      </c>
      <c r="H23" s="26" t="s">
        <v>380</v>
      </c>
      <c r="I23" s="6" t="s">
        <v>381</v>
      </c>
      <c r="J23" s="6"/>
      <c r="K23" s="67"/>
    </row>
    <row r="24" spans="1:11" ht="90" x14ac:dyDescent="0.25">
      <c r="A24" s="25" t="s">
        <v>21</v>
      </c>
      <c r="B24" s="26" t="s">
        <v>308</v>
      </c>
      <c r="C24" s="26" t="s">
        <v>87</v>
      </c>
      <c r="D24" s="6"/>
      <c r="E24" s="26" t="s">
        <v>382</v>
      </c>
      <c r="F24" s="26" t="s">
        <v>335</v>
      </c>
      <c r="G24" s="26" t="s">
        <v>383</v>
      </c>
      <c r="H24" s="26" t="s">
        <v>384</v>
      </c>
      <c r="I24" s="26" t="s">
        <v>385</v>
      </c>
      <c r="J24" s="26" t="s">
        <v>43</v>
      </c>
      <c r="K24" s="67"/>
    </row>
    <row r="25" spans="1:11" ht="135" x14ac:dyDescent="0.25">
      <c r="A25" s="25" t="s">
        <v>22</v>
      </c>
      <c r="B25" s="26" t="s">
        <v>119</v>
      </c>
      <c r="C25" s="26" t="s">
        <v>43</v>
      </c>
      <c r="D25" s="6"/>
      <c r="E25" s="26" t="s">
        <v>386</v>
      </c>
      <c r="F25" s="6" t="s">
        <v>387</v>
      </c>
      <c r="G25" s="6" t="s">
        <v>388</v>
      </c>
      <c r="H25" s="6" t="s">
        <v>389</v>
      </c>
      <c r="I25" s="6" t="s">
        <v>390</v>
      </c>
      <c r="J25" s="6"/>
      <c r="K25" s="67"/>
    </row>
    <row r="26" spans="1:11" ht="409.5" x14ac:dyDescent="0.25">
      <c r="A26" s="25" t="s">
        <v>23</v>
      </c>
      <c r="B26" s="26" t="s">
        <v>119</v>
      </c>
      <c r="C26" s="26" t="s">
        <v>391</v>
      </c>
      <c r="D26" s="6"/>
      <c r="E26" s="26" t="s">
        <v>392</v>
      </c>
      <c r="F26" s="26" t="s">
        <v>393</v>
      </c>
      <c r="G26" s="26" t="s">
        <v>394</v>
      </c>
      <c r="H26" s="26" t="s">
        <v>395</v>
      </c>
      <c r="I26" s="26" t="s">
        <v>396</v>
      </c>
      <c r="J26" s="6"/>
      <c r="K26" s="67"/>
    </row>
    <row r="27" spans="1:11" ht="210" x14ac:dyDescent="0.25">
      <c r="A27" s="25" t="s">
        <v>24</v>
      </c>
      <c r="B27" s="26" t="s">
        <v>119</v>
      </c>
      <c r="C27" s="26" t="s">
        <v>397</v>
      </c>
      <c r="D27" s="6"/>
      <c r="E27" s="26" t="s">
        <v>447</v>
      </c>
      <c r="F27" s="26" t="s">
        <v>398</v>
      </c>
      <c r="G27" s="26" t="s">
        <v>43</v>
      </c>
      <c r="H27" s="26" t="s">
        <v>399</v>
      </c>
      <c r="I27" s="26" t="s">
        <v>400</v>
      </c>
      <c r="J27" s="26" t="s">
        <v>43</v>
      </c>
      <c r="K27" s="67"/>
    </row>
    <row r="28" spans="1:11" ht="75" x14ac:dyDescent="0.25">
      <c r="A28" s="25" t="s">
        <v>25</v>
      </c>
      <c r="B28" s="26" t="s">
        <v>401</v>
      </c>
      <c r="C28" s="26" t="s">
        <v>43</v>
      </c>
      <c r="D28" s="6"/>
      <c r="E28" s="26" t="s">
        <v>402</v>
      </c>
      <c r="F28" s="26" t="s">
        <v>403</v>
      </c>
      <c r="G28" s="26" t="s">
        <v>404</v>
      </c>
      <c r="H28" s="26" t="s">
        <v>405</v>
      </c>
      <c r="I28" s="26" t="s">
        <v>406</v>
      </c>
      <c r="J28" s="6"/>
      <c r="K28" s="67"/>
    </row>
    <row r="29" spans="1:11" ht="165" x14ac:dyDescent="0.25">
      <c r="A29" s="25" t="s">
        <v>26</v>
      </c>
      <c r="B29" s="26" t="s">
        <v>119</v>
      </c>
      <c r="C29" s="26" t="s">
        <v>119</v>
      </c>
      <c r="D29" s="6"/>
      <c r="E29" s="26" t="s">
        <v>407</v>
      </c>
      <c r="F29" s="26" t="s">
        <v>408</v>
      </c>
      <c r="G29" s="26" t="s">
        <v>409</v>
      </c>
      <c r="H29" s="26" t="s">
        <v>410</v>
      </c>
      <c r="I29" s="6"/>
      <c r="J29" s="26" t="s">
        <v>411</v>
      </c>
      <c r="K29" s="67"/>
    </row>
    <row r="30" spans="1:11" ht="45" x14ac:dyDescent="0.25">
      <c r="A30" s="5" t="s">
        <v>27</v>
      </c>
      <c r="B30" s="26" t="s">
        <v>119</v>
      </c>
      <c r="C30" s="26" t="s">
        <v>412</v>
      </c>
      <c r="D30" s="67"/>
      <c r="E30" s="26" t="s">
        <v>413</v>
      </c>
      <c r="F30" s="26" t="s">
        <v>414</v>
      </c>
      <c r="G30" s="26" t="s">
        <v>43</v>
      </c>
      <c r="H30" s="26" t="s">
        <v>415</v>
      </c>
      <c r="I30" s="26" t="s">
        <v>416</v>
      </c>
      <c r="J30" s="6"/>
      <c r="K30" s="67"/>
    </row>
    <row r="31" spans="1:11" ht="45" x14ac:dyDescent="0.25">
      <c r="A31" s="5" t="s">
        <v>28</v>
      </c>
      <c r="B31" s="26" t="s">
        <v>119</v>
      </c>
      <c r="C31" s="26" t="s">
        <v>43</v>
      </c>
      <c r="D31" s="6"/>
      <c r="E31" s="26" t="s">
        <v>417</v>
      </c>
      <c r="F31" s="26" t="s">
        <v>418</v>
      </c>
      <c r="G31" s="26" t="s">
        <v>119</v>
      </c>
      <c r="H31" s="26" t="s">
        <v>419</v>
      </c>
      <c r="I31" s="26" t="s">
        <v>420</v>
      </c>
      <c r="J31" s="26" t="s">
        <v>119</v>
      </c>
      <c r="K31" s="67"/>
    </row>
    <row r="32" spans="1:11" ht="90" x14ac:dyDescent="0.25">
      <c r="A32" s="5" t="s">
        <v>29</v>
      </c>
      <c r="B32" s="26" t="s">
        <v>119</v>
      </c>
      <c r="C32" s="26" t="s">
        <v>119</v>
      </c>
      <c r="D32" s="6"/>
      <c r="E32" s="26" t="s">
        <v>421</v>
      </c>
      <c r="F32" s="26" t="s">
        <v>422</v>
      </c>
      <c r="G32" s="26" t="s">
        <v>423</v>
      </c>
      <c r="H32" s="26" t="s">
        <v>424</v>
      </c>
      <c r="I32" s="6"/>
      <c r="J32" s="21" t="s">
        <v>425</v>
      </c>
      <c r="K32" s="67"/>
    </row>
    <row r="33" spans="1:11" ht="60" x14ac:dyDescent="0.25">
      <c r="A33" s="5" t="s">
        <v>30</v>
      </c>
      <c r="B33" s="26" t="s">
        <v>426</v>
      </c>
      <c r="C33" s="26" t="s">
        <v>43</v>
      </c>
      <c r="D33" s="6"/>
      <c r="E33" s="6" t="s">
        <v>427</v>
      </c>
      <c r="F33" s="26" t="s">
        <v>428</v>
      </c>
      <c r="G33" s="26" t="s">
        <v>429</v>
      </c>
      <c r="H33" s="27" t="s">
        <v>430</v>
      </c>
      <c r="I33" s="26" t="s">
        <v>431</v>
      </c>
      <c r="J33" s="26" t="s">
        <v>432</v>
      </c>
      <c r="K33" s="67"/>
    </row>
    <row r="34" spans="1:11" ht="60" x14ac:dyDescent="0.25">
      <c r="A34" s="5" t="s">
        <v>31</v>
      </c>
      <c r="B34" s="26" t="s">
        <v>308</v>
      </c>
      <c r="C34" s="26" t="s">
        <v>43</v>
      </c>
      <c r="D34" s="6"/>
      <c r="E34" s="6" t="s">
        <v>433</v>
      </c>
      <c r="F34" s="26" t="s">
        <v>434</v>
      </c>
      <c r="G34" s="26" t="s">
        <v>87</v>
      </c>
      <c r="H34" s="26" t="s">
        <v>435</v>
      </c>
      <c r="I34" s="26" t="s">
        <v>43</v>
      </c>
      <c r="J34" s="26" t="s">
        <v>129</v>
      </c>
      <c r="K34" s="67"/>
    </row>
    <row r="35" spans="1:11" ht="135" x14ac:dyDescent="0.25">
      <c r="A35" s="25" t="s">
        <v>32</v>
      </c>
      <c r="B35" s="26" t="s">
        <v>436</v>
      </c>
      <c r="C35" s="26" t="s">
        <v>43</v>
      </c>
      <c r="D35" s="6"/>
      <c r="E35" s="26" t="s">
        <v>43</v>
      </c>
      <c r="F35" s="26" t="s">
        <v>119</v>
      </c>
      <c r="G35" s="26" t="s">
        <v>437</v>
      </c>
      <c r="H35" s="26" t="s">
        <v>119</v>
      </c>
      <c r="I35" s="26" t="s">
        <v>119</v>
      </c>
      <c r="J35" s="26" t="s">
        <v>438</v>
      </c>
      <c r="K35" s="67"/>
    </row>
    <row r="36" spans="1:11" x14ac:dyDescent="0.25">
      <c r="B36" s="67"/>
      <c r="C36" s="67"/>
      <c r="D36" s="67"/>
      <c r="E36" s="10"/>
      <c r="F36" s="10"/>
      <c r="G36" s="10"/>
      <c r="H36" s="10"/>
      <c r="I36" s="10"/>
      <c r="J36" s="10"/>
      <c r="K36" s="67"/>
    </row>
    <row r="37" spans="1:11" x14ac:dyDescent="0.25">
      <c r="B37" s="67"/>
      <c r="C37" s="67"/>
      <c r="D37" s="67"/>
      <c r="E37" s="27"/>
      <c r="F37" s="10"/>
      <c r="G37" s="10"/>
      <c r="H37" s="10"/>
      <c r="I37" s="10"/>
      <c r="J37" s="10"/>
      <c r="K37" s="67"/>
    </row>
    <row r="38" spans="1:11" x14ac:dyDescent="0.25">
      <c r="B38" s="67"/>
      <c r="C38" s="67"/>
      <c r="D38" s="67"/>
      <c r="E38" s="10"/>
      <c r="F38" s="10"/>
      <c r="G38" s="10"/>
      <c r="H38" s="10"/>
      <c r="I38" s="10"/>
      <c r="J38" s="10"/>
      <c r="K38" s="67"/>
    </row>
    <row r="39" spans="1:11" x14ac:dyDescent="0.25">
      <c r="E39" s="81"/>
      <c r="F39" s="81"/>
      <c r="G39" s="81"/>
      <c r="H39" s="81"/>
      <c r="I39" s="81"/>
      <c r="J39" s="81"/>
    </row>
    <row r="40" spans="1:11" x14ac:dyDescent="0.25">
      <c r="E40" s="81"/>
      <c r="F40" s="81"/>
      <c r="G40" s="81"/>
      <c r="H40" s="81"/>
      <c r="I40" s="81"/>
      <c r="J40" s="81"/>
    </row>
  </sheetData>
  <sheetProtection algorithmName="SHA-512" hashValue="MKcdnaOYzn2oNO7rLceXrAW4mcuUP/L2vl3FcymyC1EqoaZ4iLwlC3etFJXFBEJGPeadLomE4ReqKYnmCu1vYg==" saltValue="mHcMnmVPRoiGIjOFofTgHA==" spinCount="100000"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Eligible Twos</vt:lpstr>
      <vt:lpstr>Threes &amp; Fours</vt:lpstr>
      <vt:lpstr>Change in Delivering Summary</vt:lpstr>
      <vt:lpstr>Additional Questions</vt:lpstr>
      <vt:lpstr>'Eligible Twos'!_Hlk79589265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SCMA</dc:creator>
  <cp:lastModifiedBy>Jennifer Ross</cp:lastModifiedBy>
  <dcterms:created xsi:type="dcterms:W3CDTF">2021-08-04T10:20:37Z</dcterms:created>
  <dcterms:modified xsi:type="dcterms:W3CDTF">2022-11-23T15:05:54Z</dcterms:modified>
</cp:coreProperties>
</file>