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scotsconnect-my.sharepoint.com/personal/alison_stout_gov_scot/Documents/"/>
    </mc:Choice>
  </mc:AlternateContent>
  <xr:revisionPtr revIDLastSave="0" documentId="8_{90D3629C-0937-4AB8-97C8-267E68CFDAB1}" xr6:coauthVersionLast="47" xr6:coauthVersionMax="47" xr10:uidLastSave="{00000000-0000-0000-0000-000000000000}"/>
  <bookViews>
    <workbookView xWindow="-27660" yWindow="1140" windowWidth="21600" windowHeight="11265" xr2:uid="{B13F8192-56DB-44C5-81CD-02567A4BE2CC}"/>
  </bookViews>
  <sheets>
    <sheet name="Cover" sheetId="1" r:id="rId1"/>
    <sheet name="Confidence_Intervals" sheetId="2" r:id="rId2"/>
    <sheet name="Contents" sheetId="3" r:id="rId3"/>
    <sheet name="1" sheetId="4" r:id="rId4"/>
    <sheet name="2" sheetId="5" r:id="rId5"/>
    <sheet name="3" sheetId="6" r:id="rId6"/>
    <sheet name="4" sheetId="7" r:id="rId7"/>
    <sheet name="5" sheetId="8" r:id="rId8"/>
    <sheet name="6" sheetId="9" r:id="rId9"/>
    <sheet name="7" sheetId="10" r:id="rId10"/>
    <sheet name="8" sheetId="11" r:id="rId11"/>
    <sheet name="9" sheetId="12" r:id="rId12"/>
    <sheet name="10" sheetId="13" r:id="rId13"/>
    <sheet name="11"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3" l="1"/>
  <c r="A12" i="3"/>
  <c r="A11" i="3"/>
  <c r="A10" i="3"/>
  <c r="A9" i="3"/>
  <c r="A8" i="3"/>
  <c r="A7" i="3"/>
  <c r="A6" i="3"/>
  <c r="A5" i="3"/>
  <c r="A4" i="3"/>
  <c r="A3" i="3"/>
  <c r="D7" i="2"/>
  <c r="E24" i="2" s="1"/>
  <c r="A37" i="1"/>
  <c r="A35" i="1"/>
  <c r="A21" i="1"/>
  <c r="W11" i="2" l="1"/>
  <c r="O15" i="2"/>
  <c r="G19" i="2"/>
  <c r="AK20" i="2"/>
  <c r="S25" i="2"/>
  <c r="AE11" i="2"/>
  <c r="AA13" i="2"/>
  <c r="W15" i="2"/>
  <c r="S17" i="2"/>
  <c r="O19" i="2"/>
  <c r="K21" i="2"/>
  <c r="G23" i="2"/>
  <c r="Q26" i="2"/>
  <c r="I10" i="2"/>
  <c r="E12" i="2"/>
  <c r="AI13" i="2"/>
  <c r="AE15" i="2"/>
  <c r="AA17" i="2"/>
  <c r="W19" i="2"/>
  <c r="S21" i="2"/>
  <c r="O23" i="2"/>
  <c r="Y26" i="2"/>
  <c r="AF27" i="2"/>
  <c r="X27" i="2"/>
  <c r="P27" i="2"/>
  <c r="H27" i="2"/>
  <c r="AH26" i="2"/>
  <c r="Z26" i="2"/>
  <c r="R26" i="2"/>
  <c r="J26" i="2"/>
  <c r="AJ25" i="2"/>
  <c r="AB25" i="2"/>
  <c r="T25" i="2"/>
  <c r="L25" i="2"/>
  <c r="D25" i="2"/>
  <c r="AD24" i="2"/>
  <c r="V24" i="2"/>
  <c r="N24" i="2"/>
  <c r="F24" i="2"/>
  <c r="AF23" i="2"/>
  <c r="X23" i="2"/>
  <c r="P23" i="2"/>
  <c r="H23" i="2"/>
  <c r="AH22" i="2"/>
  <c r="Z22" i="2"/>
  <c r="R22" i="2"/>
  <c r="J22" i="2"/>
  <c r="AJ21" i="2"/>
  <c r="AB21" i="2"/>
  <c r="T21" i="2"/>
  <c r="L21" i="2"/>
  <c r="D21" i="2"/>
  <c r="AD20" i="2"/>
  <c r="V20" i="2"/>
  <c r="N20" i="2"/>
  <c r="F20" i="2"/>
  <c r="AF19" i="2"/>
  <c r="X19" i="2"/>
  <c r="P19" i="2"/>
  <c r="H19" i="2"/>
  <c r="AH18" i="2"/>
  <c r="Z18" i="2"/>
  <c r="R18" i="2"/>
  <c r="J18" i="2"/>
  <c r="AJ17" i="2"/>
  <c r="AB17" i="2"/>
  <c r="T17" i="2"/>
  <c r="L17" i="2"/>
  <c r="D17" i="2"/>
  <c r="AD16" i="2"/>
  <c r="V16" i="2"/>
  <c r="N16" i="2"/>
  <c r="F16" i="2"/>
  <c r="AF15" i="2"/>
  <c r="X15" i="2"/>
  <c r="P15" i="2"/>
  <c r="H15" i="2"/>
  <c r="AH14" i="2"/>
  <c r="Z14" i="2"/>
  <c r="R14" i="2"/>
  <c r="J14" i="2"/>
  <c r="AJ13" i="2"/>
  <c r="AB13" i="2"/>
  <c r="T13" i="2"/>
  <c r="L13" i="2"/>
  <c r="D13" i="2"/>
  <c r="AD12" i="2"/>
  <c r="V12" i="2"/>
  <c r="N12" i="2"/>
  <c r="F12" i="2"/>
  <c r="AF11" i="2"/>
  <c r="X11" i="2"/>
  <c r="P11" i="2"/>
  <c r="H11" i="2"/>
  <c r="AH10" i="2"/>
  <c r="Z10" i="2"/>
  <c r="R10" i="2"/>
  <c r="J10" i="2"/>
  <c r="AJ9" i="2"/>
  <c r="AB9" i="2"/>
  <c r="T9" i="2"/>
  <c r="L9" i="2"/>
  <c r="D9" i="2"/>
  <c r="W27" i="2"/>
  <c r="AI25" i="2"/>
  <c r="K25" i="2"/>
  <c r="AC24" i="2"/>
  <c r="AE27" i="2"/>
  <c r="AD27" i="2"/>
  <c r="V27" i="2"/>
  <c r="N27" i="2"/>
  <c r="F27" i="2"/>
  <c r="AF26" i="2"/>
  <c r="X26" i="2"/>
  <c r="P26" i="2"/>
  <c r="H26" i="2"/>
  <c r="AH25" i="2"/>
  <c r="Z25" i="2"/>
  <c r="R25" i="2"/>
  <c r="J25" i="2"/>
  <c r="AJ24" i="2"/>
  <c r="AB24" i="2"/>
  <c r="T24" i="2"/>
  <c r="L24" i="2"/>
  <c r="D24" i="2"/>
  <c r="AD23" i="2"/>
  <c r="V23" i="2"/>
  <c r="N23" i="2"/>
  <c r="F23" i="2"/>
  <c r="AF22" i="2"/>
  <c r="X22" i="2"/>
  <c r="P22" i="2"/>
  <c r="H22" i="2"/>
  <c r="AH21" i="2"/>
  <c r="Z21" i="2"/>
  <c r="R21" i="2"/>
  <c r="J21" i="2"/>
  <c r="AJ20" i="2"/>
  <c r="AB20" i="2"/>
  <c r="T20" i="2"/>
  <c r="L20" i="2"/>
  <c r="D20" i="2"/>
  <c r="AD19" i="2"/>
  <c r="V19" i="2"/>
  <c r="N19" i="2"/>
  <c r="F19" i="2"/>
  <c r="AF18" i="2"/>
  <c r="X18" i="2"/>
  <c r="P18" i="2"/>
  <c r="H18" i="2"/>
  <c r="AH17" i="2"/>
  <c r="Z17" i="2"/>
  <c r="R17" i="2"/>
  <c r="J17" i="2"/>
  <c r="AJ16" i="2"/>
  <c r="AB16" i="2"/>
  <c r="T16" i="2"/>
  <c r="L16" i="2"/>
  <c r="D16" i="2"/>
  <c r="AD15" i="2"/>
  <c r="V15" i="2"/>
  <c r="N15" i="2"/>
  <c r="F15" i="2"/>
  <c r="AF14" i="2"/>
  <c r="X14" i="2"/>
  <c r="P14" i="2"/>
  <c r="H14" i="2"/>
  <c r="AH13" i="2"/>
  <c r="Z13" i="2"/>
  <c r="R13" i="2"/>
  <c r="J13" i="2"/>
  <c r="AJ12" i="2"/>
  <c r="AB12" i="2"/>
  <c r="T12" i="2"/>
  <c r="L12" i="2"/>
  <c r="D12" i="2"/>
  <c r="AD11" i="2"/>
  <c r="V11" i="2"/>
  <c r="N11" i="2"/>
  <c r="F11" i="2"/>
  <c r="AF10" i="2"/>
  <c r="X10" i="2"/>
  <c r="P10" i="2"/>
  <c r="H10" i="2"/>
  <c r="AH9" i="2"/>
  <c r="Z9" i="2"/>
  <c r="R9" i="2"/>
  <c r="J9" i="2"/>
  <c r="AK27" i="2"/>
  <c r="AC27" i="2"/>
  <c r="U27" i="2"/>
  <c r="M27" i="2"/>
  <c r="E27" i="2"/>
  <c r="AE26" i="2"/>
  <c r="W26" i="2"/>
  <c r="O26" i="2"/>
  <c r="G26" i="2"/>
  <c r="AG25" i="2"/>
  <c r="Y25" i="2"/>
  <c r="Q25" i="2"/>
  <c r="I25" i="2"/>
  <c r="AI24" i="2"/>
  <c r="AA24" i="2"/>
  <c r="S24" i="2"/>
  <c r="K24" i="2"/>
  <c r="AK23" i="2"/>
  <c r="AC23" i="2"/>
  <c r="U23" i="2"/>
  <c r="M23" i="2"/>
  <c r="E23" i="2"/>
  <c r="AE22" i="2"/>
  <c r="W22" i="2"/>
  <c r="O22" i="2"/>
  <c r="G22" i="2"/>
  <c r="AG21" i="2"/>
  <c r="Y21" i="2"/>
  <c r="Q21" i="2"/>
  <c r="I21" i="2"/>
  <c r="AI20" i="2"/>
  <c r="AA20" i="2"/>
  <c r="S20" i="2"/>
  <c r="K20" i="2"/>
  <c r="AK19" i="2"/>
  <c r="AC19" i="2"/>
  <c r="U19" i="2"/>
  <c r="M19" i="2"/>
  <c r="E19" i="2"/>
  <c r="AE18" i="2"/>
  <c r="W18" i="2"/>
  <c r="O18" i="2"/>
  <c r="G18" i="2"/>
  <c r="AG17" i="2"/>
  <c r="Y17" i="2"/>
  <c r="Q17" i="2"/>
  <c r="I17" i="2"/>
  <c r="AI16" i="2"/>
  <c r="AA16" i="2"/>
  <c r="S16" i="2"/>
  <c r="K16" i="2"/>
  <c r="AK15" i="2"/>
  <c r="AC15" i="2"/>
  <c r="U15" i="2"/>
  <c r="M15" i="2"/>
  <c r="E15" i="2"/>
  <c r="AE14" i="2"/>
  <c r="W14" i="2"/>
  <c r="O14" i="2"/>
  <c r="G14" i="2"/>
  <c r="AG13" i="2"/>
  <c r="Y13" i="2"/>
  <c r="Q13" i="2"/>
  <c r="I13" i="2"/>
  <c r="AI12" i="2"/>
  <c r="AA12" i="2"/>
  <c r="S12" i="2"/>
  <c r="K12" i="2"/>
  <c r="AK11" i="2"/>
  <c r="AC11" i="2"/>
  <c r="U11" i="2"/>
  <c r="M11" i="2"/>
  <c r="E11" i="2"/>
  <c r="AE10" i="2"/>
  <c r="W10" i="2"/>
  <c r="O10" i="2"/>
  <c r="G10" i="2"/>
  <c r="AG9" i="2"/>
  <c r="Y9" i="2"/>
  <c r="Q9" i="2"/>
  <c r="I9" i="2"/>
  <c r="AJ27" i="2"/>
  <c r="AB27" i="2"/>
  <c r="T27" i="2"/>
  <c r="L27" i="2"/>
  <c r="D27" i="2"/>
  <c r="AD26" i="2"/>
  <c r="V26" i="2"/>
  <c r="N26" i="2"/>
  <c r="F26" i="2"/>
  <c r="AF25" i="2"/>
  <c r="X25" i="2"/>
  <c r="P25" i="2"/>
  <c r="H25" i="2"/>
  <c r="AH24" i="2"/>
  <c r="Z24" i="2"/>
  <c r="R24" i="2"/>
  <c r="J24" i="2"/>
  <c r="AJ23" i="2"/>
  <c r="AB23" i="2"/>
  <c r="T23" i="2"/>
  <c r="L23" i="2"/>
  <c r="D23" i="2"/>
  <c r="AD22" i="2"/>
  <c r="V22" i="2"/>
  <c r="N22" i="2"/>
  <c r="F22" i="2"/>
  <c r="AF21" i="2"/>
  <c r="X21" i="2"/>
  <c r="P21" i="2"/>
  <c r="H21" i="2"/>
  <c r="AH20" i="2"/>
  <c r="Z20" i="2"/>
  <c r="R20" i="2"/>
  <c r="J20" i="2"/>
  <c r="AJ19" i="2"/>
  <c r="AB19" i="2"/>
  <c r="T19" i="2"/>
  <c r="L19" i="2"/>
  <c r="D19" i="2"/>
  <c r="AD18" i="2"/>
  <c r="V18" i="2"/>
  <c r="N18" i="2"/>
  <c r="F18" i="2"/>
  <c r="AF17" i="2"/>
  <c r="X17" i="2"/>
  <c r="P17" i="2"/>
  <c r="H17" i="2"/>
  <c r="AH16" i="2"/>
  <c r="Z16" i="2"/>
  <c r="R16" i="2"/>
  <c r="J16" i="2"/>
  <c r="AJ15" i="2"/>
  <c r="AB15" i="2"/>
  <c r="T15" i="2"/>
  <c r="L15" i="2"/>
  <c r="D15" i="2"/>
  <c r="AD14" i="2"/>
  <c r="V14" i="2"/>
  <c r="N14" i="2"/>
  <c r="F14" i="2"/>
  <c r="AF13" i="2"/>
  <c r="X13" i="2"/>
  <c r="P13" i="2"/>
  <c r="H13" i="2"/>
  <c r="AH12" i="2"/>
  <c r="Z12" i="2"/>
  <c r="R12" i="2"/>
  <c r="J12" i="2"/>
  <c r="AJ11" i="2"/>
  <c r="AB11" i="2"/>
  <c r="T11" i="2"/>
  <c r="L11" i="2"/>
  <c r="D11" i="2"/>
  <c r="AD10" i="2"/>
  <c r="V10" i="2"/>
  <c r="N10" i="2"/>
  <c r="F10" i="2"/>
  <c r="AF9" i="2"/>
  <c r="X9" i="2"/>
  <c r="P9" i="2"/>
  <c r="H9" i="2"/>
  <c r="AI27" i="2"/>
  <c r="AA27" i="2"/>
  <c r="S27" i="2"/>
  <c r="K27" i="2"/>
  <c r="AK26" i="2"/>
  <c r="AC26" i="2"/>
  <c r="U26" i="2"/>
  <c r="M26" i="2"/>
  <c r="E26" i="2"/>
  <c r="AE25" i="2"/>
  <c r="W25" i="2"/>
  <c r="O25" i="2"/>
  <c r="G25" i="2"/>
  <c r="AG24" i="2"/>
  <c r="Y24" i="2"/>
  <c r="Q24" i="2"/>
  <c r="I24" i="2"/>
  <c r="AI23" i="2"/>
  <c r="AA23" i="2"/>
  <c r="S23" i="2"/>
  <c r="K23" i="2"/>
  <c r="AK22" i="2"/>
  <c r="AC22" i="2"/>
  <c r="U22" i="2"/>
  <c r="M22" i="2"/>
  <c r="E22" i="2"/>
  <c r="AE21" i="2"/>
  <c r="W21" i="2"/>
  <c r="O21" i="2"/>
  <c r="G21" i="2"/>
  <c r="AG20" i="2"/>
  <c r="Y20" i="2"/>
  <c r="Q20" i="2"/>
  <c r="I20" i="2"/>
  <c r="AI19" i="2"/>
  <c r="AA19" i="2"/>
  <c r="S19" i="2"/>
  <c r="K19" i="2"/>
  <c r="AK18" i="2"/>
  <c r="AC18" i="2"/>
  <c r="U18" i="2"/>
  <c r="M18" i="2"/>
  <c r="E18" i="2"/>
  <c r="AE17" i="2"/>
  <c r="W17" i="2"/>
  <c r="O17" i="2"/>
  <c r="G17" i="2"/>
  <c r="AG16" i="2"/>
  <c r="Y16" i="2"/>
  <c r="Q16" i="2"/>
  <c r="I16" i="2"/>
  <c r="AI15" i="2"/>
  <c r="AA15" i="2"/>
  <c r="S15" i="2"/>
  <c r="K15" i="2"/>
  <c r="AK14" i="2"/>
  <c r="AC14" i="2"/>
  <c r="U14" i="2"/>
  <c r="M14" i="2"/>
  <c r="E14" i="2"/>
  <c r="AE13" i="2"/>
  <c r="W13" i="2"/>
  <c r="O13" i="2"/>
  <c r="G13" i="2"/>
  <c r="AG12" i="2"/>
  <c r="Y12" i="2"/>
  <c r="Q12" i="2"/>
  <c r="I12" i="2"/>
  <c r="AI11" i="2"/>
  <c r="AA11" i="2"/>
  <c r="S11" i="2"/>
  <c r="K11" i="2"/>
  <c r="AK10" i="2"/>
  <c r="AC10" i="2"/>
  <c r="U10" i="2"/>
  <c r="M10" i="2"/>
  <c r="E10" i="2"/>
  <c r="AE9" i="2"/>
  <c r="W9" i="2"/>
  <c r="O9" i="2"/>
  <c r="G9" i="2"/>
  <c r="G27" i="2"/>
  <c r="I26" i="2"/>
  <c r="AA25" i="2"/>
  <c r="AK24" i="2"/>
  <c r="AH27" i="2"/>
  <c r="Z27" i="2"/>
  <c r="R27" i="2"/>
  <c r="J27" i="2"/>
  <c r="AJ26" i="2"/>
  <c r="AB26" i="2"/>
  <c r="T26" i="2"/>
  <c r="L26" i="2"/>
  <c r="D26" i="2"/>
  <c r="AD25" i="2"/>
  <c r="V25" i="2"/>
  <c r="N25" i="2"/>
  <c r="F25" i="2"/>
  <c r="AF24" i="2"/>
  <c r="X24" i="2"/>
  <c r="P24" i="2"/>
  <c r="H24" i="2"/>
  <c r="AH23" i="2"/>
  <c r="Z23" i="2"/>
  <c r="R23" i="2"/>
  <c r="J23" i="2"/>
  <c r="AJ22" i="2"/>
  <c r="AB22" i="2"/>
  <c r="T22" i="2"/>
  <c r="L22" i="2"/>
  <c r="D22" i="2"/>
  <c r="AD21" i="2"/>
  <c r="V21" i="2"/>
  <c r="N21" i="2"/>
  <c r="F21" i="2"/>
  <c r="AF20" i="2"/>
  <c r="X20" i="2"/>
  <c r="P20" i="2"/>
  <c r="H20" i="2"/>
  <c r="AH19" i="2"/>
  <c r="Z19" i="2"/>
  <c r="R19" i="2"/>
  <c r="J19" i="2"/>
  <c r="AJ18" i="2"/>
  <c r="AB18" i="2"/>
  <c r="T18" i="2"/>
  <c r="L18" i="2"/>
  <c r="D18" i="2"/>
  <c r="AD17" i="2"/>
  <c r="V17" i="2"/>
  <c r="N17" i="2"/>
  <c r="F17" i="2"/>
  <c r="AF16" i="2"/>
  <c r="X16" i="2"/>
  <c r="P16" i="2"/>
  <c r="H16" i="2"/>
  <c r="AH15" i="2"/>
  <c r="Z15" i="2"/>
  <c r="R15" i="2"/>
  <c r="J15" i="2"/>
  <c r="AJ14" i="2"/>
  <c r="AB14" i="2"/>
  <c r="T14" i="2"/>
  <c r="L14" i="2"/>
  <c r="D14" i="2"/>
  <c r="AD13" i="2"/>
  <c r="V13" i="2"/>
  <c r="N13" i="2"/>
  <c r="F13" i="2"/>
  <c r="AF12" i="2"/>
  <c r="X12" i="2"/>
  <c r="P12" i="2"/>
  <c r="H12" i="2"/>
  <c r="AH11" i="2"/>
  <c r="Z11" i="2"/>
  <c r="R11" i="2"/>
  <c r="J11" i="2"/>
  <c r="AJ10" i="2"/>
  <c r="AB10" i="2"/>
  <c r="T10" i="2"/>
  <c r="L10" i="2"/>
  <c r="D10" i="2"/>
  <c r="AD9" i="2"/>
  <c r="V9" i="2"/>
  <c r="N9" i="2"/>
  <c r="F9" i="2"/>
  <c r="AG27" i="2"/>
  <c r="Y27" i="2"/>
  <c r="Q27" i="2"/>
  <c r="I27" i="2"/>
  <c r="AI26" i="2"/>
  <c r="AA26" i="2"/>
  <c r="S26" i="2"/>
  <c r="K26" i="2"/>
  <c r="AK25" i="2"/>
  <c r="AC25" i="2"/>
  <c r="U25" i="2"/>
  <c r="M25" i="2"/>
  <c r="E25" i="2"/>
  <c r="AE24" i="2"/>
  <c r="W24" i="2"/>
  <c r="O24" i="2"/>
  <c r="G24" i="2"/>
  <c r="AG23" i="2"/>
  <c r="Y23" i="2"/>
  <c r="Q23" i="2"/>
  <c r="I23" i="2"/>
  <c r="AI22" i="2"/>
  <c r="AA22" i="2"/>
  <c r="S22" i="2"/>
  <c r="K22" i="2"/>
  <c r="AK21" i="2"/>
  <c r="AC21" i="2"/>
  <c r="U21" i="2"/>
  <c r="M21" i="2"/>
  <c r="E21" i="2"/>
  <c r="AE20" i="2"/>
  <c r="W20" i="2"/>
  <c r="O20" i="2"/>
  <c r="G20" i="2"/>
  <c r="AG19" i="2"/>
  <c r="Y19" i="2"/>
  <c r="Q19" i="2"/>
  <c r="I19" i="2"/>
  <c r="AI18" i="2"/>
  <c r="AA18" i="2"/>
  <c r="S18" i="2"/>
  <c r="K18" i="2"/>
  <c r="AK17" i="2"/>
  <c r="AC17" i="2"/>
  <c r="U17" i="2"/>
  <c r="M17" i="2"/>
  <c r="E17" i="2"/>
  <c r="AE16" i="2"/>
  <c r="W16" i="2"/>
  <c r="O16" i="2"/>
  <c r="G16" i="2"/>
  <c r="AG15" i="2"/>
  <c r="Y15" i="2"/>
  <c r="Q15" i="2"/>
  <c r="I15" i="2"/>
  <c r="AI14" i="2"/>
  <c r="AA14" i="2"/>
  <c r="S14" i="2"/>
  <c r="K14" i="2"/>
  <c r="AK13" i="2"/>
  <c r="AC13" i="2"/>
  <c r="U13" i="2"/>
  <c r="M13" i="2"/>
  <c r="E13" i="2"/>
  <c r="AE12" i="2"/>
  <c r="W12" i="2"/>
  <c r="O12" i="2"/>
  <c r="G12" i="2"/>
  <c r="AG11" i="2"/>
  <c r="Y11" i="2"/>
  <c r="Q11" i="2"/>
  <c r="I11" i="2"/>
  <c r="AI10" i="2"/>
  <c r="AA10" i="2"/>
  <c r="S10" i="2"/>
  <c r="K10" i="2"/>
  <c r="AK9" i="2"/>
  <c r="AC9" i="2"/>
  <c r="U9" i="2"/>
  <c r="M9" i="2"/>
  <c r="E9" i="2"/>
  <c r="Y14" i="2"/>
  <c r="I22" i="2"/>
  <c r="K9" i="2"/>
  <c r="G11" i="2"/>
  <c r="AK12" i="2"/>
  <c r="AG14" i="2"/>
  <c r="AC16" i="2"/>
  <c r="Y18" i="2"/>
  <c r="U20" i="2"/>
  <c r="Q22" i="2"/>
  <c r="M24" i="2"/>
  <c r="AA9" i="2"/>
  <c r="S13" i="2"/>
  <c r="K17" i="2"/>
  <c r="AG22" i="2"/>
  <c r="AI9" i="2"/>
  <c r="Q10" i="2"/>
  <c r="M12" i="2"/>
  <c r="I14" i="2"/>
  <c r="E16" i="2"/>
  <c r="AI17" i="2"/>
  <c r="AE19" i="2"/>
  <c r="AA21" i="2"/>
  <c r="W23" i="2"/>
  <c r="AG26" i="2"/>
  <c r="Y10" i="2"/>
  <c r="U12" i="2"/>
  <c r="Q14" i="2"/>
  <c r="M16" i="2"/>
  <c r="I18" i="2"/>
  <c r="E20" i="2"/>
  <c r="AI21" i="2"/>
  <c r="AE23" i="2"/>
  <c r="O27" i="2"/>
  <c r="AG10" i="2"/>
  <c r="AC12" i="2"/>
  <c r="U16" i="2"/>
  <c r="Q18" i="2"/>
  <c r="M20" i="2"/>
  <c r="S9" i="2"/>
  <c r="O11" i="2"/>
  <c r="K13" i="2"/>
  <c r="G15" i="2"/>
  <c r="AK16" i="2"/>
  <c r="AG18" i="2"/>
  <c r="AC20" i="2"/>
  <c r="Y22" i="2"/>
  <c r="U24" i="2"/>
</calcChain>
</file>

<file path=xl/sharedStrings.xml><?xml version="1.0" encoding="utf-8"?>
<sst xmlns="http://schemas.openxmlformats.org/spreadsheetml/2006/main" count="8208" uniqueCount="164">
  <si>
    <t>Scottish Household Survey (SHS) Public Services (Health) data tables, Local authority level, 2023</t>
  </si>
  <si>
    <t>This spreadsheet contains a selection of data tables from the Scottish Household Survey 2023. These tables refer to the Public Services (Health) topic covered by the survey.</t>
  </si>
  <si>
    <t>Note on change to methodology</t>
  </si>
  <si>
    <t>The results of the 2020 and 2021 SHS telephone surveys were published as experimental statistics. They are not directly comparable to SHS face-to-face survey results for other years and are not presented in time series data. The results of the 2022 survey returned to publication as accredited official statistics. Further information on the survey methodology is in the 'Scottish Household Survey 2023: Methodology and fieldwork outcomes' report, available from the Scottish Household Survey publications webpage.</t>
  </si>
  <si>
    <t>Estimates</t>
  </si>
  <si>
    <t>The SHS is a sample survey and therefore all figures provided are estimates rather than precise percentages.</t>
  </si>
  <si>
    <t>Base values</t>
  </si>
  <si>
    <t>The base values are the sub sample sizes.  While all results have been calculated using weighted data, the bases shown give the unweighted counts.</t>
  </si>
  <si>
    <t>Rounding</t>
  </si>
  <si>
    <t>Percentages in tables have been rounded to the nearest whole number. Base values have been rounded to the nearest 10.  Columns or rows may not add to 100 percent because of rounding or where multiple responses to a question are possible.</t>
  </si>
  <si>
    <t>Suppression</t>
  </si>
  <si>
    <t>In some tables percentages may have been removed from cells and replaced with [u].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</si>
  <si>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</si>
  <si>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</si>
  <si>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</si>
  <si>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</si>
  <si>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</si>
  <si>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</si>
  <si>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</si>
  <si>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</si>
  <si>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</si>
  <si>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</si>
  <si>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</si>
  <si>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</si>
  <si>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</si>
  <si>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 on the sheet confidence_intervals of this workbook.</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</si>
  <si>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appropriate for the year. The design factors are provided on the confidence_intervals sheet.</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</si>
  <si>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</si>
  <si>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</si>
  <si>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</si>
  <si>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</si>
  <si>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</si>
  <si>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More information on Scottish Household Survey</t>
  </si>
  <si>
    <t>Contact details</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</si>
  <si>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</si>
  <si>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</si>
  <si>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</si>
  <si>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</si>
  <si>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</si>
  <si>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</si>
  <si>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</si>
  <si>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</si>
  <si>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</si>
  <si>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</si>
  <si>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</si>
  <si>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</si>
  <si>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</si>
  <si>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</si>
  <si>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Contents</t>
  </si>
  <si>
    <t>Worksheet</t>
  </si>
  <si>
    <t>Title</t>
  </si>
  <si>
    <t>Satisfaction with the quality of local health services by year</t>
  </si>
  <si>
    <t>Satisfaction with the quality of local health services by six-fold Urban Rural Classification</t>
  </si>
  <si>
    <t>Satisfaction with the quality of local health services by Scottish Index of Multiple Deprivation quintiles</t>
  </si>
  <si>
    <t>Satisfaction with the quality of local health services for service users by year</t>
  </si>
  <si>
    <t>Percentage of adults agreeing that they were treated with dignity and respect by local health services</t>
  </si>
  <si>
    <t>Percentage of adults agreeing that they were treated with dignity and respect by local health services by age</t>
  </si>
  <si>
    <t>Percentage of adults agreeing that they were treated with dignity and respect by local health services by Scottish Index of Multiple Deprivation quintiles</t>
  </si>
  <si>
    <t>Percentage of adults agreeing that they were treated with dignity and respect by local health services by sex</t>
  </si>
  <si>
    <t>Percentage of adults agreeing that they were treated with dignity and respect by local health services by ethnicity</t>
  </si>
  <si>
    <t>Percentage of adults agreeing that they were treated with dignity and respect by local health services by disability</t>
  </si>
  <si>
    <t>Percentage of adults agreeing that they were treated with dignity and respect by local health services by religious belonging</t>
  </si>
  <si>
    <t>Excludes 'No opinion' responses</t>
  </si>
  <si>
    <t>council</t>
  </si>
  <si>
    <t>Answer</t>
  </si>
  <si>
    <t>2011</t>
  </si>
  <si>
    <t>2012</t>
  </si>
  <si>
    <t>2013</t>
  </si>
  <si>
    <t>2014</t>
  </si>
  <si>
    <t>2015</t>
  </si>
  <si>
    <t>2016</t>
  </si>
  <si>
    <t>2017</t>
  </si>
  <si>
    <t>2018</t>
  </si>
  <si>
    <t>2019</t>
  </si>
  <si>
    <t>2022</t>
  </si>
  <si>
    <t>_2023</t>
  </si>
  <si>
    <t>Scotland</t>
  </si>
  <si>
    <t>Satisfied</t>
  </si>
  <si>
    <t>Neither satisfied nor dissatisfied</t>
  </si>
  <si>
    <t>Dissatisfied</t>
  </si>
  <si>
    <t>All</t>
  </si>
  <si>
    <t>Base</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</si>
  <si>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</si>
  <si>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</si>
  <si>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</si>
  <si>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</si>
  <si>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</si>
  <si>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</si>
  <si>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</si>
  <si>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</si>
  <si>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</si>
  <si>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</si>
  <si>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</si>
  <si>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</si>
  <si>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Falkirk</t>
  </si>
  <si>
    <t>Fife</t>
  </si>
  <si>
    <t>Glasgow City</t>
  </si>
  <si>
    <t>Highland</t>
  </si>
  <si>
    <t>Inverclyde</t>
  </si>
  <si>
    <t>Midlothian</t>
  </si>
  <si>
    <t>Moray</t>
  </si>
  <si>
    <t>Na h-Eileanan Siar</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</si>
  <si>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</si>
  <si>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</si>
  <si>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</si>
  <si>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</si>
  <si>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</si>
  <si>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</si>
  <si>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</si>
  <si>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</si>
  <si>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</si>
  <si>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</si>
  <si>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</si>
  <si>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</si>
  <si>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Excludes 'No opinion' responses. &lt;br&gt; The Scottish Government Urban Rural Classification provides a consistent way of defining urban and rural areas across Scotland. The classification is based upon two main criteria: (i) population, as defined by the National Records of Scotland (NRS), and (ii) accessibility, based on drive time analysis to differentiate between accessible and remote areas in Scotland.</t>
  </si>
  <si>
    <t>Large urban areas</t>
  </si>
  <si>
    <t>Other urban areas</t>
  </si>
  <si>
    <t>Accessible small towns</t>
  </si>
  <si>
    <t>Remote small towns</t>
  </si>
  <si>
    <t>Accessible rural</t>
  </si>
  <si>
    <t>Remote rural</t>
  </si>
  <si>
    <t>[u]</t>
  </si>
  <si>
    <t>Excludes 'No opinion' responses. &lt;br&gt; The Scottish Index of Multiple Deprivation is a relative measure of deprivation across 6,976 small areas (called data zones). If an area is identified as ‘deprived’, this can relate to people having a low income but it can also mean fewer resources or opportunities. SIMD looks at the extent to which an area is deprived across seven domains: income, employment, education, health, access to services, crime and housing.</t>
  </si>
  <si>
    <t>Quintile 1 - 20% most deprived</t>
  </si>
  <si>
    <t>Quintile 2</t>
  </si>
  <si>
    <t>Quintile 3</t>
  </si>
  <si>
    <t>Quintile 4</t>
  </si>
  <si>
    <t>Quintile 5- 20% least deprived</t>
  </si>
  <si>
    <t>Excludes 'No opinion' responses. &lt;br&gt;Users of local health services are identified as those who have said they have used services within the last 12 months. Pre-2017 the questionnaire did not include response options that allow identification of local health service users, therefore the time series does not include results from 2016 and earlier</t>
  </si>
  <si>
    <t>Neither
satisfied nor
dissatisfied</t>
  </si>
  <si>
    <t>Dumfries &amp;
Galloway</t>
  </si>
  <si>
    <t>East
Dunbartonshire</t>
  </si>
  <si>
    <t>West
Dunbartonshire</t>
  </si>
  <si>
    <t>Response</t>
  </si>
  <si>
    <t>Agree</t>
  </si>
  <si>
    <t>Neither agree nor disagree</t>
  </si>
  <si>
    <t>Disagree</t>
  </si>
  <si>
    <t>Don't know</t>
  </si>
  <si>
    <t>16 to 24</t>
  </si>
  <si>
    <t>25 to 34</t>
  </si>
  <si>
    <t>35 to 44</t>
  </si>
  <si>
    <t>45 to 59</t>
  </si>
  <si>
    <t>60 to 74</t>
  </si>
  <si>
    <t>Over 75</t>
  </si>
  <si>
    <t>Male</t>
  </si>
  <si>
    <t>Female</t>
  </si>
  <si>
    <t>Identify in another way</t>
  </si>
  <si>
    <t>Prefer not to say</t>
  </si>
  <si>
    <t>White: Scottish</t>
  </si>
  <si>
    <t>White: Other British</t>
  </si>
  <si>
    <t>White: Other</t>
  </si>
  <si>
    <t>Minority Ethnic Groups</t>
  </si>
  <si>
    <t>Refused</t>
  </si>
  <si>
    <t>Neither
agree
nor
disagree</t>
  </si>
  <si>
    <t>Don't
know</t>
  </si>
  <si>
    <t>Na h-Eileanan
Siar</t>
  </si>
  <si>
    <t>Disabled</t>
  </si>
  <si>
    <t>Non disabled</t>
  </si>
  <si>
    <t>None</t>
  </si>
  <si>
    <t>Church of Scotland</t>
  </si>
  <si>
    <t>Roman Catholic</t>
  </si>
  <si>
    <t>Other Christian</t>
  </si>
  <si>
    <t>Another religion</t>
  </si>
  <si>
    <t>Neither agree nor
disagree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</si>
</sst>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rgb="FF000000"/>
      <name val="Calibri"/>
      <family val="2"/>
    </font>
    <font>
      <b/>
      <sz val="15"/>
      <color rgb="FF1F497D"/>
      <name val="Calibri"/>
      <family val="2"/>
    </font>
    <font>
      <b/>
      <sz val="13"/>
      <color rgb="FF1F497D"/>
      <name val="Calibri"/>
      <family val="2"/>
    </font>
    <font>
      <u/>
      <sz val="12"/>
      <color rgb="FF3333FF"/>
      <name val="Segoe UI"/>
      <family val="2"/>
    </font>
    <font>
      <sz val="11"/>
      <color rgb="FF000000"/>
      <name val="Aptos Narrow"/>
      <family val="2"/>
    </font>
    <font>
      <sz val="9"/>
      <color rgb="FF000000"/>
      <name val="Arial"/>
      <family val="2"/>
    </font>
    <font>
      <b/>
      <sz val="15"/>
      <color rgb="FF000000"/>
      <name val="Calibri"/>
      <family val="2"/>
    </font>
    <font>
      <sz val="12"/>
      <color rgb="FF000000"/>
      <name val="Segoe UI"/>
      <family val="2"/>
    </font>
    <font>
      <b/>
      <sz val="13"/>
      <color rgb="FF000000"/>
      <name val="Calibri"/>
      <family val="2"/>
    </font>
    <font>
      <sz val="14"/>
      <color rgb="FF000000"/>
      <name val="Segoe UI Semibold"/>
      <family val="2"/>
    </font>
    <font>
      <b/>
      <sz val="12"/>
      <color rgb="FF000000"/>
      <name val="Arial"/>
      <family val="2"/>
    </font>
    <font>
      <sz val="12"/>
      <color rgb="FF000000"/>
      <name val="Arial"/>
      <family val="2"/>
    </font>
  </fonts>
  <fills count="2">
    <fill>
      <patternFill patternType="none"/>
    </fill>
    <fill>
      <patternFill patternType="gray125"/>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0" borderId="0" applyNumberFormat="0" applyBorder="0" applyProtection="0"/>
  </cellStyleXfs>
  <cellXfs count="22">
    <xf numFmtId="0" fontId="0" fillId="0" borderId="0" xfId="0"/>
    <xf numFmtId="0" fontId="6" fillId="0" borderId="0" xfId="1" applyFont="1" applyAlignment="1">
      <alignment horizontal="left"/>
    </xf>
    <xf numFmtId="0" fontId="7" fillId="0" borderId="0" xfId="0" applyFont="1" applyAlignment="1">
      <alignment horizontal="left" wrapText="1"/>
    </xf>
    <xf numFmtId="0" fontId="8" fillId="0" borderId="0" xfId="2" applyFont="1"/>
    <xf numFmtId="0" fontId="3" fillId="0" borderId="0" xfId="3" applyFont="1" applyAlignment="1">
      <alignment horizontal="left" wrapText="1"/>
    </xf>
    <xf numFmtId="0" fontId="4" fillId="0" borderId="0" xfId="4" applyFont="1" applyFill="1" applyAlignment="1"/>
    <xf numFmtId="0" fontId="9" fillId="0" borderId="0" xfId="4" applyFont="1" applyFill="1" applyAlignment="1">
      <alignment horizontal="left"/>
    </xf>
    <xf numFmtId="0" fontId="5" fillId="0" borderId="0" xfId="5" applyFont="1" applyFill="1" applyAlignment="1"/>
    <xf numFmtId="0" fontId="7" fillId="0" borderId="0" xfId="4" applyFont="1" applyFill="1" applyAlignment="1">
      <alignment horizontal="left"/>
    </xf>
    <xf numFmtId="0" fontId="10" fillId="0" borderId="1" xfId="4" applyFont="1" applyFill="1" applyBorder="1" applyAlignment="1">
      <alignment horizontal="left" wrapText="1"/>
    </xf>
    <xf numFmtId="0" fontId="10" fillId="0" borderId="0" xfId="5" applyFont="1" applyFill="1" applyAlignment="1"/>
    <xf numFmtId="164" fontId="11" fillId="0" borderId="0" xfId="5" applyNumberFormat="1" applyFont="1" applyFill="1" applyAlignment="1"/>
    <xf numFmtId="0" fontId="7" fillId="0" borderId="0" xfId="0" applyFont="1" applyAlignment="1">
      <alignment horizontal="left" vertical="top" wrapText="1"/>
    </xf>
    <xf numFmtId="0" fontId="3" fillId="0" borderId="0" xfId="3" applyFont="1" applyAlignment="1">
      <alignment horizontal="left" vertical="top" wrapText="1"/>
    </xf>
    <xf numFmtId="0" fontId="11" fillId="0" borderId="1" xfId="0" applyFont="1" applyBorder="1" applyAlignment="1">
      <alignment horizontal="left" wrapText="1"/>
    </xf>
    <xf numFmtId="3" fontId="11" fillId="0" borderId="1" xfId="0" applyNumberFormat="1" applyFont="1" applyBorder="1" applyAlignment="1">
      <alignment horizontal="right" wrapText="1"/>
    </xf>
    <xf numFmtId="9" fontId="11" fillId="0" borderId="0" xfId="0" applyNumberFormat="1" applyFont="1" applyAlignment="1">
      <alignment horizontal="left"/>
    </xf>
    <xf numFmtId="9" fontId="11" fillId="0" borderId="0" xfId="0" applyNumberFormat="1" applyFont="1" applyAlignment="1">
      <alignment horizontal="right"/>
    </xf>
    <xf numFmtId="3" fontId="11" fillId="0" borderId="0" xfId="0" applyNumberFormat="1" applyFont="1" applyAlignment="1">
      <alignment horizontal="right"/>
    </xf>
    <xf numFmtId="9" fontId="11" fillId="0" borderId="2" xfId="0" applyNumberFormat="1" applyFont="1" applyBorder="1" applyAlignment="1">
      <alignment horizontal="left"/>
    </xf>
    <xf numFmtId="3" fontId="11" fillId="0" borderId="2" xfId="0" applyNumberFormat="1" applyFont="1" applyBorder="1" applyAlignment="1">
      <alignment horizontal="right"/>
    </xf>
    <xf numFmtId="9" fontId="11" fillId="0" borderId="0" xfId="0" applyNumberFormat="1" applyFont="1"/>
  </cellXfs>
  <cellStyles count="6">
    <cellStyle name="Heading 1" xfId="1" builtinId="16" customBuiltin="1"/>
    <cellStyle name="Heading 2" xfId="2" builtinId="17" customBuiltin="1"/>
    <cellStyle name="Hyperlink" xfId="3" xr:uid="{FAC015A7-6009-45BD-8AA0-007F9F18540F}"/>
    <cellStyle name="Normal" xfId="0" builtinId="0" customBuiltin="1"/>
    <cellStyle name="Normal 2" xfId="4" xr:uid="{744E9069-46F5-4417-8AA1-D0933A5AEEF9}"/>
    <cellStyle name="Normal 2 2" xfId="5" xr:uid="{76F64904-8106-4E0E-8EE9-11F981CFBC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2C7542-6B22-4D7F-838D-872D97B9C45D}" name="contents" displayName="contents" ref="A2:B13" totalsRowShown="0">
  <tableColumns count="2">
    <tableColumn id="1" xr3:uid="{5BED03F6-7389-42AE-BD45-F1E8BCE372A1}" name="Worksheet"/>
    <tableColumn id="2" xr3:uid="{0177FAC3-BA12-4B72-B927-9AD16BD198EF}" name="Titl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84EE13A-FA88-4750-9819-50B9D21E9BAD}" name="table_6_20" displayName="table_6_20" ref="A2:I200" totalsRowShown="0">
  <tableColumns count="9">
    <tableColumn id="1" xr3:uid="{ACB867E1-CCA8-42B6-9FE1-2BA00965BFDD}" name="council"/>
    <tableColumn id="2" xr3:uid="{AAA9B1EB-32BA-4266-86CC-60155159CAAC}" name="Response"/>
    <tableColumn id="3" xr3:uid="{D03FA592-3052-47C1-88E0-6BE4FEA41BD2}" name="White: Scottish"/>
    <tableColumn id="4" xr3:uid="{45041FDF-142A-4BED-A00D-4CEFAF2057BB}" name="White: Other British"/>
    <tableColumn id="5" xr3:uid="{3EAD17FA-61F9-4850-B344-98AD1ED39ED5}" name="White: Other"/>
    <tableColumn id="6" xr3:uid="{B8BE9831-D839-43FF-B2C8-B689E93577D7}" name="Minority Ethnic Groups"/>
    <tableColumn id="7" xr3:uid="{7F1D8CB1-CDFC-4B85-A27C-97ED00142B2E}" name="Don't know"/>
    <tableColumn id="8" xr3:uid="{564E9E5C-94C2-4B52-BFB1-D542883F3EA3}" name="Refused"/>
    <tableColumn id="9" xr3:uid="{A02F659F-3E1F-4D8C-85F4-CF12DD9E0E0B}" name="All"/>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8D20E6A-5ADA-4623-AFDA-B22038DC7A9D}" name="table_6_21" displayName="table_6_21" ref="A2:G200" totalsRowShown="0">
  <tableColumns count="7">
    <tableColumn id="1" xr3:uid="{BC5082B4-A300-446C-89C3-3F16CEA15CE3}" name="council"/>
    <tableColumn id="2" xr3:uid="{256B68C2-8F6D-4642-BE26-D6ED69E39245}" name="Response"/>
    <tableColumn id="3" xr3:uid="{5E75F31C-24D0-4F1B-B09D-FF8263372B9A}" name="Disabled"/>
    <tableColumn id="4" xr3:uid="{613F6D93-8256-4127-989E-9CD6E20BF2EF}" name="Non disabled"/>
    <tableColumn id="5" xr3:uid="{BD1FCD42-B56F-4373-B948-8EF296743A99}" name="Don't know"/>
    <tableColumn id="6" xr3:uid="{35FF434E-FBF9-48B0-82A1-EE39E1528FAA}" name="Refused"/>
    <tableColumn id="7" xr3:uid="{419E7F54-855A-489C-A08A-23340C81BB51}" name="All"/>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3FD1E2-5504-42C1-AC74-4794858CEC0F}" name="table_6_22" displayName="table_6_22" ref="A2:H200" totalsRowShown="0">
  <tableColumns count="8">
    <tableColumn id="1" xr3:uid="{1AE06D96-087E-4E8A-9991-87470DA41C67}" name="council"/>
    <tableColumn id="2" xr3:uid="{C83E9307-6B23-4ADE-A8E5-8999CCEE6F24}" name="Response"/>
    <tableColumn id="3" xr3:uid="{97AD6A3F-53AD-477C-A5F6-239FF80B7AC4}" name="None"/>
    <tableColumn id="4" xr3:uid="{07521B17-A03F-4B9A-A6D3-7BFA7A2BE670}" name="Church of Scotland"/>
    <tableColumn id="5" xr3:uid="{EE9EB5E8-6388-43F7-A0A3-D019C7A1F2AF}" name="Roman Catholic"/>
    <tableColumn id="6" xr3:uid="{03D8C54C-5009-46C7-8D0C-BEE9D434C954}" name="Other Christian"/>
    <tableColumn id="7" xr3:uid="{050BD8F5-C347-4505-A54A-3AF71B1CCAA0}" name="Another religion"/>
    <tableColumn id="8" xr3:uid="{5109E282-4465-469D-9201-7E204A414D34}" name="Al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75B658-A46A-4821-819E-CD74675046DB}" name="table_6_1" displayName="table_6_1" ref="A3:O168" totalsRowShown="0">
  <tableColumns count="15">
    <tableColumn id="1" xr3:uid="{B595DB17-42D5-4BC7-BEAB-B70A135A9E6F}" name="council"/>
    <tableColumn id="2" xr3:uid="{3E04E9A1-D98E-4EBB-A299-42D8EEB6A554}" name="Answer"/>
    <tableColumn id="3" xr3:uid="{37BE904A-6788-4265-A462-1491180DEA42}" name="2007/2008"/>
    <tableColumn id="4" xr3:uid="{9064CB98-5FDA-47CD-A9E7-4203B241DD32}" name="2009/2010"/>
    <tableColumn id="5" xr3:uid="{BEB4C497-74CE-4F9E-AB93-8F9E1AF16448}" name="2011"/>
    <tableColumn id="6" xr3:uid="{2AB937DF-B5EB-486B-9314-C59392780946}" name="2012"/>
    <tableColumn id="7" xr3:uid="{CE4F4D2A-04D6-45B0-B8EA-B0E459047476}" name="2013"/>
    <tableColumn id="8" xr3:uid="{D18EA699-B9BC-4FD9-8EF4-F017217B7713}" name="2014"/>
    <tableColumn id="9" xr3:uid="{31FD13F9-B450-4DB4-8256-1B8640B4D148}" name="2015"/>
    <tableColumn id="10" xr3:uid="{C9B05977-CDE5-42D1-9446-A6D0E930C04E}" name="2016"/>
    <tableColumn id="11" xr3:uid="{59DB9496-B518-4CB3-A995-FC2C385070DB}" name="2017"/>
    <tableColumn id="12" xr3:uid="{D8C75392-A040-4718-AA1D-1DFB08577137}" name="2018"/>
    <tableColumn id="13" xr3:uid="{20F7708C-1A8F-4DD9-8E82-F1028299C8E3}" name="2019"/>
    <tableColumn id="14" xr3:uid="{992D5902-7B81-4C6E-B571-250DD641575A}" name="2022"/>
    <tableColumn id="15" xr3:uid="{9ABFCD7E-D4E5-4BD3-8D42-3E03F7162B4A}" name="_202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3786F36-833B-4332-ABBB-C208AA85A79D}" name="table_6_2" displayName="table_6_2" ref="A3:I168" totalsRowShown="0">
  <tableColumns count="9">
    <tableColumn id="1" xr3:uid="{F32E370C-ABED-45E0-A28D-921BB0479FB7}" name="council"/>
    <tableColumn id="2" xr3:uid="{EF8DE69D-5F60-4D53-B0AA-996AAB0E4D74}" name="Answer"/>
    <tableColumn id="3" xr3:uid="{A431AE7B-3EC7-449A-B4CD-6C2FE9BB6008}" name="Large urban areas"/>
    <tableColumn id="4" xr3:uid="{FFFBD0BB-4C8A-4F2D-B177-E655E81C624B}" name="Other urban areas"/>
    <tableColumn id="5" xr3:uid="{9F3CCAAA-D237-4CD7-B1F9-A1CE83500932}" name="Accessible small towns"/>
    <tableColumn id="6" xr3:uid="{962BF94E-59CC-4ABE-8928-634A8DA30D2A}" name="Remote small towns"/>
    <tableColumn id="7" xr3:uid="{A4BC2F1A-455A-4D55-BEC6-E9D9DF750031}" name="Accessible rural"/>
    <tableColumn id="8" xr3:uid="{76B5C3EB-184C-4D36-A46E-4418AF6A345D}" name="Remote rural"/>
    <tableColumn id="9" xr3:uid="{A9382C70-B6D8-49B4-917A-82BFC2B3A9C4}" name="All"/>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F873A2C-80F2-4A5A-8D53-AF2F52B1BE4A}" name="table_6_3" displayName="table_6_3" ref="A3:H168" totalsRowShown="0">
  <tableColumns count="8">
    <tableColumn id="1" xr3:uid="{21D78D9F-E0A8-4732-87A1-4A9D476CA1ED}" name="council"/>
    <tableColumn id="2" xr3:uid="{F53544D9-6D45-4175-BE8F-C1AF67AA6C36}" name="Answer"/>
    <tableColumn id="3" xr3:uid="{2AF4E580-3025-423E-BC09-7CE3D1229A5D}" name="Quintile 1 - 20% most deprived"/>
    <tableColumn id="4" xr3:uid="{CE6E06C6-5811-409B-A93A-C752D9A39F7E}" name="Quintile 2"/>
    <tableColumn id="5" xr3:uid="{7ED3FFF9-8B80-452F-A0A0-D8DF9E143C40}" name="Quintile 3"/>
    <tableColumn id="6" xr3:uid="{B7859199-43C7-4603-AA79-9C3100752EBF}" name="Quintile 4"/>
    <tableColumn id="7" xr3:uid="{AC3209EF-42FF-488F-AA29-A7854B27E30E}" name="Quintile 5- 20% least deprived"/>
    <tableColumn id="8" xr3:uid="{9C60710E-79D5-4767-97C8-A6DC4154502E}" name="All"/>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9A62542-CCE3-4508-AE86-E2FDF0D5190D}" name="table_6_4" displayName="table_6_4" ref="A3:G168" totalsRowShown="0">
  <tableColumns count="7">
    <tableColumn id="1" xr3:uid="{ADBEF503-6379-4AFD-98AF-2556D980CF14}" name="council"/>
    <tableColumn id="2" xr3:uid="{68D344DA-28E3-4B37-9CA8-13921E9E6DD6}" name="Answer"/>
    <tableColumn id="3" xr3:uid="{6C0A069C-8F24-4BCB-ADD5-DCB0ECDE22EC}" name="2017"/>
    <tableColumn id="4" xr3:uid="{76940AFA-F7BE-4F6A-8F81-21D0E6B6A779}" name="2018"/>
    <tableColumn id="5" xr3:uid="{178D08AE-049D-4466-B151-29DD203282CC}" name="2019"/>
    <tableColumn id="6" xr3:uid="{83A7BC9B-B049-47FA-BC45-29FDE2DA0BE8}" name="2022"/>
    <tableColumn id="7" xr3:uid="{F4A6CB11-E413-432A-AD50-E9A56690C1BE}" name="_20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1B212EA-A404-453B-A621-F2FCE456F45C}" name="table_6_16" displayName="table_6_16" ref="A2:C200" totalsRowShown="0">
  <tableColumns count="3">
    <tableColumn id="1" xr3:uid="{0A43B205-5E49-4A60-9ED6-CA527AC45A40}" name="council"/>
    <tableColumn id="2" xr3:uid="{4B0D426E-46FD-46E2-90DA-1D2572173961}" name="Response"/>
    <tableColumn id="3" xr3:uid="{4B9B2936-2B87-4050-9D09-3A58AF1B46B3}" name="_202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7637251-67B5-427F-A69C-7814E81F8334}" name="table_6_17" displayName="table_6_17" ref="A2:I200" totalsRowShown="0">
  <tableColumns count="9">
    <tableColumn id="1" xr3:uid="{464738E9-CC53-4CB4-A693-71BD9E9A66FF}" name="council"/>
    <tableColumn id="2" xr3:uid="{EBD06253-2121-4E05-8D00-250FC9D27ED5}" name="Response"/>
    <tableColumn id="3" xr3:uid="{FD791E54-826E-4C24-80D2-730100BABA2B}" name="16 to 24"/>
    <tableColumn id="4" xr3:uid="{1C46CC38-6945-409E-883F-8545F1FF37B1}" name="25 to 34"/>
    <tableColumn id="5" xr3:uid="{E5097005-F050-48AA-825D-35E9C988A13E}" name="35 to 44"/>
    <tableColumn id="6" xr3:uid="{8C87E8C1-F583-4270-95CA-929236D44534}" name="45 to 59"/>
    <tableColumn id="7" xr3:uid="{9747983B-35AE-4719-B760-7D7BAB53CAE5}" name="60 to 74"/>
    <tableColumn id="8" xr3:uid="{BA3D1CC1-C652-46DA-826B-8336FD793296}" name="Over 75"/>
    <tableColumn id="9" xr3:uid="{C590D3C4-3C0C-4D5E-80BD-5AABF4034CDB}" name="Al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AB669A1-20F6-49B5-A561-F93A59F14DE7}" name="table_6_18" displayName="table_6_18" ref="A2:H200" totalsRowShown="0">
  <tableColumns count="8">
    <tableColumn id="1" xr3:uid="{3AC83B12-E496-433E-B3AE-FF6FBD926007}" name="council"/>
    <tableColumn id="2" xr3:uid="{E469AAEA-658F-4781-A1A9-E7D7587083F1}" name="Response"/>
    <tableColumn id="3" xr3:uid="{28746E76-041C-4BC9-B0B3-34EC036971CE}" name="Quintile 1 - 20% most deprived"/>
    <tableColumn id="4" xr3:uid="{B7568BB1-AF1C-417C-AA7B-816A5E307494}" name="Quintile 2"/>
    <tableColumn id="5" xr3:uid="{468108DA-501F-42D9-B783-9E14CD96CDFA}" name="Quintile 3"/>
    <tableColumn id="6" xr3:uid="{C96D191B-07E9-4833-80BA-DB5C7EAF352C}" name="Quintile 4"/>
    <tableColumn id="7" xr3:uid="{FC0AD9E2-7887-44EF-956B-55455C2894F8}" name="Quintile 5- 20% least deprived"/>
    <tableColumn id="8" xr3:uid="{065EB3E5-12F7-415B-B906-E75A8BA440BB}" name="All"/>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C037CF0-3C13-4CBC-82C9-5ED2D6DB7A1A}" name="table_6_19" displayName="table_6_19" ref="A2:G200" totalsRowShown="0">
  <tableColumns count="7">
    <tableColumn id="1" xr3:uid="{1436DE82-A4E6-4669-86FC-DDFA18198439}" name="council"/>
    <tableColumn id="2" xr3:uid="{49A74D70-A50A-48DE-AA2D-69077DAB70C6}" name="Response"/>
    <tableColumn id="3" xr3:uid="{E8FE5E1B-12E2-4356-8B94-92EFF0C95BE7}" name="Male"/>
    <tableColumn id="4" xr3:uid="{DF7BFFA3-7901-4B14-B847-7A93CAF6C88F}" name="Female"/>
    <tableColumn id="5" xr3:uid="{185FC935-CD0B-4C6D-A156-D8C3332E95CD}" name="Identify in another way"/>
    <tableColumn id="6" xr3:uid="{E611C6ED-A149-4A1C-91CF-9DDC5DCAEAA7}" name="Prefer not to say"/>
    <tableColumn id="7" xr3:uid="{E1FF0DDB-F0D7-44AB-A96C-567F790310B2}" name="All"/>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9339-9418-46B6-95E1-810DAA05A63E}">
  <dimension ref="A1:A38"/>
  <sheetViews>
    <sheetView tabSelected="1" workbookViewId="0"/>
  </sheetViews>
  <sheetFormatPr defaultColWidth="10.90625" defaultRowHeight="14.5" x14ac:dyDescent="0.35"/>
  <cols>
    <col min="1" max="1" width="85.7265625" customWidth="1"/>
    <col min="2" max="2" width="10.90625" customWidth="1"/>
  </cols>
  <sheetData>
    <row r="1" spans="1:1" ht="30" customHeight="1" x14ac:dyDescent="0.45">
      <c r="A1" s="1" t="s">
        <v>0</v>
      </c>
    </row>
    <row r="2" spans="1:1" ht="52.5" x14ac:dyDescent="0.45">
      <c r="A2" s="2" t="s">
        <v>1</v>
      </c>
    </row>
    <row r="3" spans="1:1" ht="30" customHeight="1" x14ac:dyDescent="0.4">
      <c r="A3" s="3" t="s">
        <v>2</v>
      </c>
    </row>
    <row r="4" spans="1:1" ht="122.5" x14ac:dyDescent="0.45">
      <c r="A4" s="2" t="s">
        <v>3</v>
      </c>
    </row>
    <row r="5" spans="1:1" ht="30" customHeight="1" x14ac:dyDescent="0.4">
      <c r="A5" s="3" t="s">
        <v>4</v>
      </c>
    </row>
    <row r="6" spans="1:1" ht="35" x14ac:dyDescent="0.45">
      <c r="A6" s="2" t="s">
        <v>5</v>
      </c>
    </row>
    <row r="7" spans="1:1" ht="30" customHeight="1" x14ac:dyDescent="0.4">
      <c r="A7" s="3" t="s">
        <v>6</v>
      </c>
    </row>
    <row r="8" spans="1:1" ht="35" x14ac:dyDescent="0.45">
      <c r="A8" s="2" t="s">
        <v>7</v>
      </c>
    </row>
    <row r="9" spans="1:1" ht="30" customHeight="1" x14ac:dyDescent="0.4">
      <c r="A9" s="3" t="s">
        <v>8</v>
      </c>
    </row>
    <row r="10" spans="1:1" ht="52.5" x14ac:dyDescent="0.45">
      <c r="A10" s="2" t="s">
        <v>9</v>
      </c>
    </row>
    <row r="11" spans="1:1" ht="30" customHeight="1" x14ac:dyDescent="0.4">
      <c r="A11" s="3" t="s">
        <v>10</v>
      </c>
    </row>
    <row r="12" spans="1:1" ht="105" x14ac:dyDescent="0.45">
      <c r="A12" s="2" t="s">
        <v>11</v>
      </c>
    </row>
    <row r="13" spans="1:1" ht="30" customHeight="1" x14ac:dyDescent="0.4">
      <c r="A13" s="3" t="s">
        <v>12</v>
      </c>
    </row>
    <row r="14" spans="1:1" ht="87.5" x14ac:dyDescent="0.45">
      <c r="A14" s="2" t="s">
        <v>13</v>
      </c>
    </row>
    <row r="15" spans="1:1" ht="70" x14ac:dyDescent="0.45">
      <c r="A15" s="2" t="s">
        <v>14</v>
      </c>
    </row>
    <row r="16" spans="1:1" ht="52.5" x14ac:dyDescent="0.45">
      <c r="A16" s="2" t="s">
        <v>15</v>
      </c>
    </row>
    <row r="17" spans="1:1" ht="35" x14ac:dyDescent="0.45">
      <c r="A17" s="2" t="s">
        <v>16</v>
      </c>
    </row>
    <row r="18" spans="1:1" ht="35" x14ac:dyDescent="0.45">
      <c r="A18" s="2" t="s">
        <v>17</v>
      </c>
    </row>
    <row r="19" spans="1:1" ht="30" customHeight="1" x14ac:dyDescent="0.4">
      <c r="A19" s="3" t="s">
        <v>18</v>
      </c>
    </row>
    <row r="20" spans="1:1" ht="140" x14ac:dyDescent="0.45">
      <c r="A20" s="2" t="s">
        <v>19</v>
      </c>
    </row>
    <row r="21" spans="1:1" ht="35" x14ac:dyDescent="0.45">
      <c r="A21" s="4" t="str">
        <f>HYPERLINK("https://www.ons.gov.uk/methodology/methodologytopicsandstatisticalconcepts/uncertaintyandhowwemeasureit#confidence-interval", "Uncertainty and how we measure it for our surveys - Office for National Statistics (ons.gov.uk)")</f>
        <v>Uncertainty and how we measure it for our surveys - Office for National Statistics (ons.gov.uk)</v>
      </c>
    </row>
    <row r="22" spans="1:1" ht="17.5" x14ac:dyDescent="0.45">
      <c r="A22" s="2" t="s">
        <v>20</v>
      </c>
    </row>
    <row r="23" spans="1:1" ht="17.5" x14ac:dyDescent="0.45">
      <c r="A23" s="2" t="s">
        <v>21</v>
      </c>
    </row>
    <row r="24" spans="1:1" ht="17.5" x14ac:dyDescent="0.45">
      <c r="A24" s="2" t="s">
        <v>22</v>
      </c>
    </row>
    <row r="25" spans="1:1" ht="35" x14ac:dyDescent="0.45">
      <c r="A25" s="2" t="s">
        <v>23</v>
      </c>
    </row>
    <row r="26" spans="1:1" ht="52.5" x14ac:dyDescent="0.45">
      <c r="A26" s="2" t="s">
        <v>24</v>
      </c>
    </row>
    <row r="27" spans="1:1" ht="87.5" x14ac:dyDescent="0.45">
      <c r="A27" s="2" t="s">
        <v>25</v>
      </c>
    </row>
    <row r="28" spans="1:1" ht="157.5" x14ac:dyDescent="0.45">
      <c r="A28" s="2" t="s">
        <v>26</v>
      </c>
    </row>
    <row r="29" spans="1:1" ht="30" customHeight="1" x14ac:dyDescent="0.4">
      <c r="A29" s="3" t="s">
        <v>27</v>
      </c>
    </row>
    <row r="30" spans="1:1" ht="105" x14ac:dyDescent="0.45">
      <c r="A30" s="2" t="s">
        <v>28</v>
      </c>
    </row>
    <row r="31" spans="1:1" ht="105" x14ac:dyDescent="0.45">
      <c r="A31" s="2" t="s">
        <v>29</v>
      </c>
    </row>
    <row r="32" spans="1:1" ht="52.5" x14ac:dyDescent="0.45">
      <c r="A32" s="2" t="s">
        <v>30</v>
      </c>
    </row>
    <row r="33" spans="1:1" ht="70" x14ac:dyDescent="0.45">
      <c r="A33" s="2" t="s">
        <v>31</v>
      </c>
    </row>
    <row r="34" spans="1:1" ht="30" customHeight="1" x14ac:dyDescent="0.4">
      <c r="A34" s="3" t="s">
        <v>32</v>
      </c>
    </row>
    <row r="35" spans="1:1" ht="17.5" x14ac:dyDescent="0.45">
      <c r="A35" s="4" t="str">
        <f>HYPERLINK("https://www.gov.scot/collections/scottish-household-survey/", "SHS main webpage")</f>
        <v>SHS main webpage</v>
      </c>
    </row>
    <row r="36" spans="1:1" ht="30" customHeight="1" x14ac:dyDescent="0.4">
      <c r="A36" s="3" t="s">
        <v>33</v>
      </c>
    </row>
    <row r="37" spans="1:1" ht="17.5" x14ac:dyDescent="0.45">
      <c r="A37" s="4" t="str">
        <f>HYPERLINK("mailto:shs@gov.scot", "shs@gov.scot")</f>
        <v>shs@gov.scot</v>
      </c>
    </row>
    <row r="38" spans="1:1" ht="17.5" x14ac:dyDescent="0.45">
      <c r="A38" s="2"/>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00FA-BFD3-43A1-BB9D-48A119B3CAAB}">
  <dimension ref="A1:H201"/>
  <sheetViews>
    <sheetView workbookViewId="0"/>
  </sheetViews>
  <sheetFormatPr defaultColWidth="10.90625" defaultRowHeight="14.5" x14ac:dyDescent="0.35"/>
  <cols>
    <col min="1" max="1" width="70.7265625" customWidth="1"/>
    <col min="2" max="2" width="40.7265625" customWidth="1"/>
    <col min="3" max="8" width="15.7265625" customWidth="1"/>
    <col min="9" max="9" width="10.90625" customWidth="1"/>
  </cols>
  <sheetData>
    <row r="1" spans="1:8" ht="19.5" x14ac:dyDescent="0.45">
      <c r="A1" s="1" t="s">
        <v>57</v>
      </c>
    </row>
    <row r="2" spans="1:8" ht="46.5" x14ac:dyDescent="0.35">
      <c r="A2" s="14" t="s">
        <v>63</v>
      </c>
      <c r="B2" s="15" t="s">
        <v>133</v>
      </c>
      <c r="C2" s="15" t="s">
        <v>123</v>
      </c>
      <c r="D2" s="15" t="s">
        <v>124</v>
      </c>
      <c r="E2" s="15" t="s">
        <v>125</v>
      </c>
      <c r="F2" s="15" t="s">
        <v>126</v>
      </c>
      <c r="G2" s="15" t="s">
        <v>127</v>
      </c>
      <c r="H2" s="15" t="s">
        <v>80</v>
      </c>
    </row>
    <row r="3" spans="1:8" ht="15.5" x14ac:dyDescent="0.35">
      <c r="A3" s="16" t="s">
        <v>76</v>
      </c>
      <c r="B3" s="17" t="s">
        <v>134</v>
      </c>
      <c r="C3" s="17">
        <v>0.85499999999999998</v>
      </c>
      <c r="D3" s="17">
        <v>0.85399999999999998</v>
      </c>
      <c r="E3" s="17">
        <v>0.873</v>
      </c>
      <c r="F3" s="17">
        <v>0.86099999999999999</v>
      </c>
      <c r="G3" s="17">
        <v>0.89500000000000002</v>
      </c>
      <c r="H3" s="17">
        <v>0.86799999999999999</v>
      </c>
    </row>
    <row r="4" spans="1:8" ht="15.5" x14ac:dyDescent="0.35">
      <c r="A4" s="16" t="s">
        <v>76</v>
      </c>
      <c r="B4" s="17" t="s">
        <v>135</v>
      </c>
      <c r="C4" s="17">
        <v>7.0000000000000007E-2</v>
      </c>
      <c r="D4" s="17">
        <v>6.4000000000000001E-2</v>
      </c>
      <c r="E4" s="17">
        <v>5.6000000000000001E-2</v>
      </c>
      <c r="F4" s="17">
        <v>6.7000000000000004E-2</v>
      </c>
      <c r="G4" s="17">
        <v>4.2999999999999997E-2</v>
      </c>
      <c r="H4" s="17">
        <v>0.06</v>
      </c>
    </row>
    <row r="5" spans="1:8" ht="15.5" x14ac:dyDescent="0.35">
      <c r="A5" s="16" t="s">
        <v>76</v>
      </c>
      <c r="B5" s="17" t="s">
        <v>136</v>
      </c>
      <c r="C5" s="17">
        <v>5.7000000000000002E-2</v>
      </c>
      <c r="D5" s="17">
        <v>6.8000000000000005E-2</v>
      </c>
      <c r="E5" s="17">
        <v>6.5000000000000002E-2</v>
      </c>
      <c r="F5" s="17">
        <v>6.2E-2</v>
      </c>
      <c r="G5" s="17">
        <v>5.0999999999999997E-2</v>
      </c>
      <c r="H5" s="17">
        <v>6.0999999999999999E-2</v>
      </c>
    </row>
    <row r="6" spans="1:8" ht="15.5" x14ac:dyDescent="0.35">
      <c r="A6" s="16" t="s">
        <v>76</v>
      </c>
      <c r="B6" s="17" t="s">
        <v>137</v>
      </c>
      <c r="C6" s="17">
        <v>1.7999999999999999E-2</v>
      </c>
      <c r="D6" s="17">
        <v>1.4999999999999999E-2</v>
      </c>
      <c r="E6" s="17">
        <v>6.0000000000000001E-3</v>
      </c>
      <c r="F6" s="17">
        <v>0.01</v>
      </c>
      <c r="G6" s="17">
        <v>1.0999999999999999E-2</v>
      </c>
      <c r="H6" s="17">
        <v>1.2E-2</v>
      </c>
    </row>
    <row r="7" spans="1:8" ht="15.5" x14ac:dyDescent="0.35">
      <c r="A7" s="16" t="s">
        <v>76</v>
      </c>
      <c r="B7" s="17" t="s">
        <v>80</v>
      </c>
      <c r="C7" s="17">
        <v>1</v>
      </c>
      <c r="D7" s="17">
        <v>1</v>
      </c>
      <c r="E7" s="17">
        <v>1</v>
      </c>
      <c r="F7" s="17">
        <v>1</v>
      </c>
      <c r="G7" s="17">
        <v>1</v>
      </c>
      <c r="H7" s="17">
        <v>1</v>
      </c>
    </row>
    <row r="8" spans="1:8" ht="15.5" x14ac:dyDescent="0.35">
      <c r="A8" s="16" t="s">
        <v>76</v>
      </c>
      <c r="B8" s="18" t="s">
        <v>81</v>
      </c>
      <c r="C8" s="18">
        <v>1500</v>
      </c>
      <c r="D8" s="18">
        <v>1580</v>
      </c>
      <c r="E8" s="18">
        <v>1800</v>
      </c>
      <c r="F8" s="18">
        <v>1820</v>
      </c>
      <c r="G8" s="18">
        <v>1510</v>
      </c>
      <c r="H8" s="18">
        <v>8210</v>
      </c>
    </row>
    <row r="9" spans="1:8" ht="15.5" x14ac:dyDescent="0.35">
      <c r="A9" s="16" t="s">
        <v>82</v>
      </c>
      <c r="B9" s="17" t="s">
        <v>134</v>
      </c>
      <c r="C9" s="17" t="s">
        <v>121</v>
      </c>
      <c r="D9" s="17" t="s">
        <v>121</v>
      </c>
      <c r="E9" s="17" t="s">
        <v>121</v>
      </c>
      <c r="F9" s="17" t="s">
        <v>121</v>
      </c>
      <c r="G9" s="17">
        <v>0.72699999999999998</v>
      </c>
      <c r="H9" s="17">
        <v>0.69499999999999995</v>
      </c>
    </row>
    <row r="10" spans="1:8" ht="15.5" x14ac:dyDescent="0.35">
      <c r="A10" s="16" t="s">
        <v>82</v>
      </c>
      <c r="B10" s="17" t="s">
        <v>135</v>
      </c>
      <c r="C10" s="17" t="s">
        <v>121</v>
      </c>
      <c r="D10" s="17" t="s">
        <v>121</v>
      </c>
      <c r="E10" s="17" t="s">
        <v>121</v>
      </c>
      <c r="F10" s="17" t="s">
        <v>121</v>
      </c>
      <c r="G10" s="17">
        <v>9.4E-2</v>
      </c>
      <c r="H10" s="17">
        <v>9.8000000000000004E-2</v>
      </c>
    </row>
    <row r="11" spans="1:8" ht="15.5" x14ac:dyDescent="0.35">
      <c r="A11" s="16" t="s">
        <v>82</v>
      </c>
      <c r="B11" s="17" t="s">
        <v>136</v>
      </c>
      <c r="C11" s="17" t="s">
        <v>121</v>
      </c>
      <c r="D11" s="17" t="s">
        <v>121</v>
      </c>
      <c r="E11" s="17" t="s">
        <v>121</v>
      </c>
      <c r="F11" s="17" t="s">
        <v>121</v>
      </c>
      <c r="G11" s="17">
        <v>0.13700000000000001</v>
      </c>
      <c r="H11" s="17">
        <v>0.17399999999999999</v>
      </c>
    </row>
    <row r="12" spans="1:8" ht="15.5" x14ac:dyDescent="0.35">
      <c r="A12" s="16" t="s">
        <v>82</v>
      </c>
      <c r="B12" s="17" t="s">
        <v>137</v>
      </c>
      <c r="C12" s="17" t="s">
        <v>121</v>
      </c>
      <c r="D12" s="17" t="s">
        <v>121</v>
      </c>
      <c r="E12" s="17" t="s">
        <v>121</v>
      </c>
      <c r="F12" s="17" t="s">
        <v>121</v>
      </c>
      <c r="G12" s="17">
        <v>4.2000000000000003E-2</v>
      </c>
      <c r="H12" s="17">
        <v>3.2000000000000001E-2</v>
      </c>
    </row>
    <row r="13" spans="1:8" ht="15.5" x14ac:dyDescent="0.35">
      <c r="A13" s="16" t="s">
        <v>82</v>
      </c>
      <c r="B13" s="17" t="s">
        <v>80</v>
      </c>
      <c r="C13" s="17" t="s">
        <v>121</v>
      </c>
      <c r="D13" s="17">
        <v>1</v>
      </c>
      <c r="E13" s="17">
        <v>1</v>
      </c>
      <c r="F13" s="17" t="s">
        <v>121</v>
      </c>
      <c r="G13" s="17">
        <v>1</v>
      </c>
      <c r="H13" s="17">
        <v>1</v>
      </c>
    </row>
    <row r="14" spans="1:8" ht="15.5" x14ac:dyDescent="0.35">
      <c r="A14" s="16" t="s">
        <v>82</v>
      </c>
      <c r="B14" s="18" t="s">
        <v>81</v>
      </c>
      <c r="C14" s="18">
        <v>20</v>
      </c>
      <c r="D14" s="18">
        <v>50</v>
      </c>
      <c r="E14" s="18">
        <v>50</v>
      </c>
      <c r="F14" s="18">
        <v>40</v>
      </c>
      <c r="G14" s="18">
        <v>100</v>
      </c>
      <c r="H14" s="18">
        <v>260</v>
      </c>
    </row>
    <row r="15" spans="1:8" ht="15.5" x14ac:dyDescent="0.35">
      <c r="A15" s="16" t="s">
        <v>83</v>
      </c>
      <c r="B15" s="17" t="s">
        <v>134</v>
      </c>
      <c r="C15" s="17" t="s">
        <v>121</v>
      </c>
      <c r="D15" s="17" t="s">
        <v>121</v>
      </c>
      <c r="E15" s="17">
        <v>0.73</v>
      </c>
      <c r="F15" s="17">
        <v>0.76100000000000001</v>
      </c>
      <c r="G15" s="17">
        <v>0.86199999999999999</v>
      </c>
      <c r="H15" s="17">
        <v>0.78</v>
      </c>
    </row>
    <row r="16" spans="1:8" ht="15.5" x14ac:dyDescent="0.35">
      <c r="A16" s="16" t="s">
        <v>83</v>
      </c>
      <c r="B16" s="17" t="s">
        <v>135</v>
      </c>
      <c r="C16" s="17" t="s">
        <v>121</v>
      </c>
      <c r="D16" s="17" t="s">
        <v>121</v>
      </c>
      <c r="E16" s="17">
        <v>8.4000000000000005E-2</v>
      </c>
      <c r="F16" s="17">
        <v>5.2999999999999999E-2</v>
      </c>
      <c r="G16" s="17">
        <v>8.9999999999999993E-3</v>
      </c>
      <c r="H16" s="17">
        <v>4.8000000000000001E-2</v>
      </c>
    </row>
    <row r="17" spans="1:8" ht="15.5" x14ac:dyDescent="0.35">
      <c r="A17" s="16" t="s">
        <v>83</v>
      </c>
      <c r="B17" s="17" t="s">
        <v>136</v>
      </c>
      <c r="C17" s="17" t="s">
        <v>121</v>
      </c>
      <c r="D17" s="17" t="s">
        <v>121</v>
      </c>
      <c r="E17" s="17">
        <v>0.186</v>
      </c>
      <c r="F17" s="17">
        <v>0.16</v>
      </c>
      <c r="G17" s="17">
        <v>0.105</v>
      </c>
      <c r="H17" s="17">
        <v>0.155</v>
      </c>
    </row>
    <row r="18" spans="1:8" ht="15.5" x14ac:dyDescent="0.35">
      <c r="A18" s="16" t="s">
        <v>83</v>
      </c>
      <c r="B18" s="17" t="s">
        <v>137</v>
      </c>
      <c r="C18" s="17" t="s">
        <v>121</v>
      </c>
      <c r="D18" s="17" t="s">
        <v>121</v>
      </c>
      <c r="E18" s="17">
        <v>0</v>
      </c>
      <c r="F18" s="17">
        <v>2.5999999999999999E-2</v>
      </c>
      <c r="G18" s="17">
        <v>2.4E-2</v>
      </c>
      <c r="H18" s="17">
        <v>1.6E-2</v>
      </c>
    </row>
    <row r="19" spans="1:8" ht="15.5" x14ac:dyDescent="0.35">
      <c r="A19" s="16" t="s">
        <v>83</v>
      </c>
      <c r="B19" s="17" t="s">
        <v>80</v>
      </c>
      <c r="C19" s="17" t="s">
        <v>121</v>
      </c>
      <c r="D19" s="17" t="s">
        <v>121</v>
      </c>
      <c r="E19" s="17">
        <v>1</v>
      </c>
      <c r="F19" s="17">
        <v>1</v>
      </c>
      <c r="G19" s="17">
        <v>1</v>
      </c>
      <c r="H19" s="17">
        <v>1</v>
      </c>
    </row>
    <row r="20" spans="1:8" ht="15.5" x14ac:dyDescent="0.35">
      <c r="A20" s="16" t="s">
        <v>83</v>
      </c>
      <c r="B20" s="18" t="s">
        <v>81</v>
      </c>
      <c r="C20" s="18">
        <v>10</v>
      </c>
      <c r="D20" s="18">
        <v>30</v>
      </c>
      <c r="E20" s="18">
        <v>70</v>
      </c>
      <c r="F20" s="18">
        <v>120</v>
      </c>
      <c r="G20" s="18">
        <v>90</v>
      </c>
      <c r="H20" s="18">
        <v>300</v>
      </c>
    </row>
    <row r="21" spans="1:8" ht="15.5" x14ac:dyDescent="0.35">
      <c r="A21" s="16" t="s">
        <v>84</v>
      </c>
      <c r="B21" s="17" t="s">
        <v>134</v>
      </c>
      <c r="C21" s="17" t="s">
        <v>121</v>
      </c>
      <c r="D21" s="17" t="s">
        <v>121</v>
      </c>
      <c r="E21" s="17">
        <v>0.88800000000000001</v>
      </c>
      <c r="F21" s="17" t="s">
        <v>121</v>
      </c>
      <c r="G21" s="17" t="s">
        <v>121</v>
      </c>
      <c r="H21" s="17">
        <v>0.8</v>
      </c>
    </row>
    <row r="22" spans="1:8" ht="15.5" x14ac:dyDescent="0.35">
      <c r="A22" s="16" t="s">
        <v>84</v>
      </c>
      <c r="B22" s="17" t="s">
        <v>135</v>
      </c>
      <c r="C22" s="17" t="s">
        <v>121</v>
      </c>
      <c r="D22" s="17" t="s">
        <v>121</v>
      </c>
      <c r="E22" s="17">
        <v>6.2E-2</v>
      </c>
      <c r="F22" s="17" t="s">
        <v>121</v>
      </c>
      <c r="G22" s="17" t="s">
        <v>121</v>
      </c>
      <c r="H22" s="17">
        <v>0.11700000000000001</v>
      </c>
    </row>
    <row r="23" spans="1:8" ht="15.5" x14ac:dyDescent="0.35">
      <c r="A23" s="16" t="s">
        <v>84</v>
      </c>
      <c r="B23" s="17" t="s">
        <v>136</v>
      </c>
      <c r="C23" s="17" t="s">
        <v>121</v>
      </c>
      <c r="D23" s="17" t="s">
        <v>121</v>
      </c>
      <c r="E23" s="17">
        <v>0.05</v>
      </c>
      <c r="F23" s="17" t="s">
        <v>121</v>
      </c>
      <c r="G23" s="17" t="s">
        <v>121</v>
      </c>
      <c r="H23" s="17">
        <v>6.4000000000000001E-2</v>
      </c>
    </row>
    <row r="24" spans="1:8" ht="15.5" x14ac:dyDescent="0.35">
      <c r="A24" s="16" t="s">
        <v>84</v>
      </c>
      <c r="B24" s="17" t="s">
        <v>137</v>
      </c>
      <c r="C24" s="17" t="s">
        <v>121</v>
      </c>
      <c r="D24" s="17" t="s">
        <v>121</v>
      </c>
      <c r="E24" s="17">
        <v>0</v>
      </c>
      <c r="F24" s="17" t="s">
        <v>121</v>
      </c>
      <c r="G24" s="17" t="s">
        <v>121</v>
      </c>
      <c r="H24" s="17">
        <v>1.9E-2</v>
      </c>
    </row>
    <row r="25" spans="1:8" ht="15.5" x14ac:dyDescent="0.35">
      <c r="A25" s="16" t="s">
        <v>84</v>
      </c>
      <c r="B25" s="17" t="s">
        <v>80</v>
      </c>
      <c r="C25" s="17" t="s">
        <v>121</v>
      </c>
      <c r="D25" s="17" t="s">
        <v>121</v>
      </c>
      <c r="E25" s="17">
        <v>1</v>
      </c>
      <c r="F25" s="17">
        <v>1</v>
      </c>
      <c r="G25" s="17" t="s">
        <v>121</v>
      </c>
      <c r="H25" s="17">
        <v>1</v>
      </c>
    </row>
    <row r="26" spans="1:8" ht="15.5" x14ac:dyDescent="0.35">
      <c r="A26" s="16" t="s">
        <v>84</v>
      </c>
      <c r="B26" s="18" t="s">
        <v>81</v>
      </c>
      <c r="C26" s="18">
        <v>10</v>
      </c>
      <c r="D26" s="18">
        <v>40</v>
      </c>
      <c r="E26" s="18">
        <v>50</v>
      </c>
      <c r="F26" s="18">
        <v>50</v>
      </c>
      <c r="G26" s="18">
        <v>30</v>
      </c>
      <c r="H26" s="18">
        <v>170</v>
      </c>
    </row>
    <row r="27" spans="1:8" ht="15.5" x14ac:dyDescent="0.35">
      <c r="A27" s="16" t="s">
        <v>85</v>
      </c>
      <c r="B27" s="17" t="s">
        <v>134</v>
      </c>
      <c r="C27" s="17" t="s">
        <v>121</v>
      </c>
      <c r="D27" s="17" t="s">
        <v>121</v>
      </c>
      <c r="E27" s="17">
        <v>0.877</v>
      </c>
      <c r="F27" s="17">
        <v>0.85399999999999998</v>
      </c>
      <c r="G27" s="17" t="s">
        <v>121</v>
      </c>
      <c r="H27" s="17">
        <v>0.88400000000000001</v>
      </c>
    </row>
    <row r="28" spans="1:8" ht="15.5" x14ac:dyDescent="0.35">
      <c r="A28" s="16" t="s">
        <v>85</v>
      </c>
      <c r="B28" s="17" t="s">
        <v>135</v>
      </c>
      <c r="C28" s="17" t="s">
        <v>121</v>
      </c>
      <c r="D28" s="17" t="s">
        <v>121</v>
      </c>
      <c r="E28" s="17">
        <v>7.0000000000000001E-3</v>
      </c>
      <c r="F28" s="17">
        <v>8.7999999999999995E-2</v>
      </c>
      <c r="G28" s="17" t="s">
        <v>121</v>
      </c>
      <c r="H28" s="17">
        <v>0.04</v>
      </c>
    </row>
    <row r="29" spans="1:8" ht="15.5" x14ac:dyDescent="0.35">
      <c r="A29" s="16" t="s">
        <v>85</v>
      </c>
      <c r="B29" s="17" t="s">
        <v>136</v>
      </c>
      <c r="C29" s="17" t="s">
        <v>121</v>
      </c>
      <c r="D29" s="17" t="s">
        <v>121</v>
      </c>
      <c r="E29" s="17">
        <v>0.115</v>
      </c>
      <c r="F29" s="17">
        <v>5.8000000000000003E-2</v>
      </c>
      <c r="G29" s="17" t="s">
        <v>121</v>
      </c>
      <c r="H29" s="17">
        <v>7.2999999999999995E-2</v>
      </c>
    </row>
    <row r="30" spans="1:8" ht="15.5" x14ac:dyDescent="0.35">
      <c r="A30" s="16" t="s">
        <v>85</v>
      </c>
      <c r="B30" s="17" t="s">
        <v>137</v>
      </c>
      <c r="C30" s="17" t="s">
        <v>121</v>
      </c>
      <c r="D30" s="17" t="s">
        <v>121</v>
      </c>
      <c r="E30" s="17">
        <v>0</v>
      </c>
      <c r="F30" s="17">
        <v>0</v>
      </c>
      <c r="G30" s="17" t="s">
        <v>121</v>
      </c>
      <c r="H30" s="17">
        <v>3.0000000000000001E-3</v>
      </c>
    </row>
    <row r="31" spans="1:8" ht="15.5" x14ac:dyDescent="0.35">
      <c r="A31" s="16" t="s">
        <v>85</v>
      </c>
      <c r="B31" s="17" t="s">
        <v>80</v>
      </c>
      <c r="C31" s="17" t="s">
        <v>121</v>
      </c>
      <c r="D31" s="17" t="s">
        <v>121</v>
      </c>
      <c r="E31" s="17">
        <v>1</v>
      </c>
      <c r="F31" s="17">
        <v>1</v>
      </c>
      <c r="G31" s="17" t="s">
        <v>121</v>
      </c>
      <c r="H31" s="17">
        <v>1</v>
      </c>
    </row>
    <row r="32" spans="1:8" ht="15.5" x14ac:dyDescent="0.35">
      <c r="A32" s="16" t="s">
        <v>85</v>
      </c>
      <c r="B32" s="18" t="s">
        <v>81</v>
      </c>
      <c r="C32" s="18">
        <v>20</v>
      </c>
      <c r="D32" s="18">
        <v>40</v>
      </c>
      <c r="E32" s="18">
        <v>70</v>
      </c>
      <c r="F32" s="18">
        <v>60</v>
      </c>
      <c r="G32" s="18">
        <v>10</v>
      </c>
      <c r="H32" s="18">
        <v>200</v>
      </c>
    </row>
    <row r="33" spans="1:8" ht="15.5" x14ac:dyDescent="0.35">
      <c r="A33" s="16" t="s">
        <v>86</v>
      </c>
      <c r="B33" s="17" t="s">
        <v>134</v>
      </c>
      <c r="C33" s="17">
        <v>0.82499999999999996</v>
      </c>
      <c r="D33" s="17" t="s">
        <v>121</v>
      </c>
      <c r="E33" s="17" t="s">
        <v>121</v>
      </c>
      <c r="F33" s="17" t="s">
        <v>121</v>
      </c>
      <c r="G33" s="17" t="s">
        <v>121</v>
      </c>
      <c r="H33" s="17">
        <v>0.86499999999999999</v>
      </c>
    </row>
    <row r="34" spans="1:8" ht="15.5" x14ac:dyDescent="0.35">
      <c r="A34" s="16" t="s">
        <v>86</v>
      </c>
      <c r="B34" s="17" t="s">
        <v>135</v>
      </c>
      <c r="C34" s="17">
        <v>3.4000000000000002E-2</v>
      </c>
      <c r="D34" s="17" t="s">
        <v>121</v>
      </c>
      <c r="E34" s="17" t="s">
        <v>121</v>
      </c>
      <c r="F34" s="17" t="s">
        <v>121</v>
      </c>
      <c r="G34" s="17" t="s">
        <v>121</v>
      </c>
      <c r="H34" s="17">
        <v>5.8000000000000003E-2</v>
      </c>
    </row>
    <row r="35" spans="1:8" ht="15.5" x14ac:dyDescent="0.35">
      <c r="A35" s="16" t="s">
        <v>86</v>
      </c>
      <c r="B35" s="17" t="s">
        <v>136</v>
      </c>
      <c r="C35" s="17">
        <v>0.13100000000000001</v>
      </c>
      <c r="D35" s="17" t="s">
        <v>121</v>
      </c>
      <c r="E35" s="17" t="s">
        <v>121</v>
      </c>
      <c r="F35" s="17" t="s">
        <v>121</v>
      </c>
      <c r="G35" s="17" t="s">
        <v>121</v>
      </c>
      <c r="H35" s="17">
        <v>7.4999999999999997E-2</v>
      </c>
    </row>
    <row r="36" spans="1:8" ht="15.5" x14ac:dyDescent="0.35">
      <c r="A36" s="16" t="s">
        <v>86</v>
      </c>
      <c r="B36" s="17" t="s">
        <v>137</v>
      </c>
      <c r="C36" s="17">
        <v>0.01</v>
      </c>
      <c r="D36" s="17" t="s">
        <v>121</v>
      </c>
      <c r="E36" s="17" t="s">
        <v>121</v>
      </c>
      <c r="F36" s="17" t="s">
        <v>121</v>
      </c>
      <c r="G36" s="17" t="s">
        <v>121</v>
      </c>
      <c r="H36" s="17">
        <v>3.0000000000000001E-3</v>
      </c>
    </row>
    <row r="37" spans="1:8" ht="15.5" x14ac:dyDescent="0.35">
      <c r="A37" s="16" t="s">
        <v>86</v>
      </c>
      <c r="B37" s="17" t="s">
        <v>80</v>
      </c>
      <c r="C37" s="17">
        <v>1</v>
      </c>
      <c r="D37" s="17">
        <v>1</v>
      </c>
      <c r="E37" s="17" t="s">
        <v>121</v>
      </c>
      <c r="F37" s="17" t="s">
        <v>121</v>
      </c>
      <c r="G37" s="17" t="s">
        <v>121</v>
      </c>
      <c r="H37" s="17">
        <v>1</v>
      </c>
    </row>
    <row r="38" spans="1:8" ht="15.5" x14ac:dyDescent="0.35">
      <c r="A38" s="16" t="s">
        <v>86</v>
      </c>
      <c r="B38" s="18" t="s">
        <v>81</v>
      </c>
      <c r="C38" s="18">
        <v>50</v>
      </c>
      <c r="D38" s="18">
        <v>50</v>
      </c>
      <c r="E38" s="18">
        <v>30</v>
      </c>
      <c r="F38" s="18">
        <v>30</v>
      </c>
      <c r="G38" s="18">
        <v>30</v>
      </c>
      <c r="H38" s="18">
        <v>190</v>
      </c>
    </row>
    <row r="39" spans="1:8" ht="15.5" x14ac:dyDescent="0.35">
      <c r="A39" s="16" t="s">
        <v>87</v>
      </c>
      <c r="B39" s="17" t="s">
        <v>134</v>
      </c>
      <c r="C39" s="17" t="s">
        <v>121</v>
      </c>
      <c r="D39" s="17">
        <v>0.85399999999999998</v>
      </c>
      <c r="E39" s="17">
        <v>0.86099999999999999</v>
      </c>
      <c r="F39" s="17">
        <v>0.81899999999999995</v>
      </c>
      <c r="G39" s="17" t="s">
        <v>121</v>
      </c>
      <c r="H39" s="17">
        <v>0.82699999999999996</v>
      </c>
    </row>
    <row r="40" spans="1:8" ht="15.5" x14ac:dyDescent="0.35">
      <c r="A40" s="16" t="s">
        <v>87</v>
      </c>
      <c r="B40" s="17" t="s">
        <v>135</v>
      </c>
      <c r="C40" s="17" t="s">
        <v>121</v>
      </c>
      <c r="D40" s="17">
        <v>0.106</v>
      </c>
      <c r="E40" s="17">
        <v>0.104</v>
      </c>
      <c r="F40" s="17">
        <v>0.14000000000000001</v>
      </c>
      <c r="G40" s="17" t="s">
        <v>121</v>
      </c>
      <c r="H40" s="17">
        <v>0.13500000000000001</v>
      </c>
    </row>
    <row r="41" spans="1:8" ht="15.5" x14ac:dyDescent="0.35">
      <c r="A41" s="16" t="s">
        <v>87</v>
      </c>
      <c r="B41" s="17" t="s">
        <v>136</v>
      </c>
      <c r="C41" s="17" t="s">
        <v>121</v>
      </c>
      <c r="D41" s="17">
        <v>0.04</v>
      </c>
      <c r="E41" s="17">
        <v>3.5000000000000003E-2</v>
      </c>
      <c r="F41" s="17">
        <v>4.1000000000000002E-2</v>
      </c>
      <c r="G41" s="17" t="s">
        <v>121</v>
      </c>
      <c r="H41" s="17">
        <v>3.7999999999999999E-2</v>
      </c>
    </row>
    <row r="42" spans="1:8" ht="15.5" x14ac:dyDescent="0.35">
      <c r="A42" s="16" t="s">
        <v>87</v>
      </c>
      <c r="B42" s="17" t="s">
        <v>137</v>
      </c>
      <c r="C42" s="17" t="s">
        <v>121</v>
      </c>
      <c r="D42" s="17">
        <v>0</v>
      </c>
      <c r="E42" s="17">
        <v>0</v>
      </c>
      <c r="F42" s="17">
        <v>0</v>
      </c>
      <c r="G42" s="17" t="s">
        <v>121</v>
      </c>
      <c r="H42" s="17">
        <v>0</v>
      </c>
    </row>
    <row r="43" spans="1:8" ht="15.5" x14ac:dyDescent="0.35">
      <c r="A43" s="16" t="s">
        <v>87</v>
      </c>
      <c r="B43" s="17" t="s">
        <v>80</v>
      </c>
      <c r="C43" s="17" t="s">
        <v>121</v>
      </c>
      <c r="D43" s="17">
        <v>1</v>
      </c>
      <c r="E43" s="17">
        <v>1</v>
      </c>
      <c r="F43" s="17">
        <v>1</v>
      </c>
      <c r="G43" s="17" t="s">
        <v>121</v>
      </c>
      <c r="H43" s="17">
        <v>1</v>
      </c>
    </row>
    <row r="44" spans="1:8" ht="15.5" x14ac:dyDescent="0.35">
      <c r="A44" s="16" t="s">
        <v>87</v>
      </c>
      <c r="B44" s="18" t="s">
        <v>81</v>
      </c>
      <c r="C44" s="18">
        <v>20</v>
      </c>
      <c r="D44" s="18">
        <v>60</v>
      </c>
      <c r="E44" s="18">
        <v>90</v>
      </c>
      <c r="F44" s="18">
        <v>50</v>
      </c>
      <c r="G44" s="18">
        <v>20</v>
      </c>
      <c r="H44" s="18">
        <v>230</v>
      </c>
    </row>
    <row r="45" spans="1:8" ht="15.5" x14ac:dyDescent="0.35">
      <c r="A45" s="16" t="s">
        <v>88</v>
      </c>
      <c r="B45" s="17" t="s">
        <v>134</v>
      </c>
      <c r="C45" s="17">
        <v>0.85899999999999999</v>
      </c>
      <c r="D45" s="17" t="s">
        <v>121</v>
      </c>
      <c r="E45" s="17" t="s">
        <v>121</v>
      </c>
      <c r="F45" s="17" t="s">
        <v>121</v>
      </c>
      <c r="G45" s="17" t="s">
        <v>121</v>
      </c>
      <c r="H45" s="17">
        <v>0.86699999999999999</v>
      </c>
    </row>
    <row r="46" spans="1:8" ht="15.5" x14ac:dyDescent="0.35">
      <c r="A46" s="16" t="s">
        <v>88</v>
      </c>
      <c r="B46" s="17" t="s">
        <v>135</v>
      </c>
      <c r="C46" s="17">
        <v>8.4000000000000005E-2</v>
      </c>
      <c r="D46" s="17" t="s">
        <v>121</v>
      </c>
      <c r="E46" s="17" t="s">
        <v>121</v>
      </c>
      <c r="F46" s="17" t="s">
        <v>121</v>
      </c>
      <c r="G46" s="17" t="s">
        <v>121</v>
      </c>
      <c r="H46" s="17">
        <v>5.8999999999999997E-2</v>
      </c>
    </row>
    <row r="47" spans="1:8" ht="15.5" x14ac:dyDescent="0.35">
      <c r="A47" s="16" t="s">
        <v>88</v>
      </c>
      <c r="B47" s="17" t="s">
        <v>136</v>
      </c>
      <c r="C47" s="17">
        <v>3.6999999999999998E-2</v>
      </c>
      <c r="D47" s="17" t="s">
        <v>121</v>
      </c>
      <c r="E47" s="17" t="s">
        <v>121</v>
      </c>
      <c r="F47" s="17" t="s">
        <v>121</v>
      </c>
      <c r="G47" s="17" t="s">
        <v>121</v>
      </c>
      <c r="H47" s="17">
        <v>6.7000000000000004E-2</v>
      </c>
    </row>
    <row r="48" spans="1:8" ht="15.5" x14ac:dyDescent="0.35">
      <c r="A48" s="16" t="s">
        <v>88</v>
      </c>
      <c r="B48" s="17" t="s">
        <v>137</v>
      </c>
      <c r="C48" s="17">
        <v>0.02</v>
      </c>
      <c r="D48" s="17" t="s">
        <v>121</v>
      </c>
      <c r="E48" s="17" t="s">
        <v>121</v>
      </c>
      <c r="F48" s="17" t="s">
        <v>121</v>
      </c>
      <c r="G48" s="17" t="s">
        <v>121</v>
      </c>
      <c r="H48" s="17">
        <v>7.0000000000000001E-3</v>
      </c>
    </row>
    <row r="49" spans="1:8" ht="15.5" x14ac:dyDescent="0.35">
      <c r="A49" s="16" t="s">
        <v>88</v>
      </c>
      <c r="B49" s="17" t="s">
        <v>80</v>
      </c>
      <c r="C49" s="17">
        <v>1</v>
      </c>
      <c r="D49" s="17" t="s">
        <v>121</v>
      </c>
      <c r="E49" s="17" t="s">
        <v>121</v>
      </c>
      <c r="F49" s="17" t="s">
        <v>121</v>
      </c>
      <c r="G49" s="17" t="s">
        <v>121</v>
      </c>
      <c r="H49" s="17">
        <v>1</v>
      </c>
    </row>
    <row r="50" spans="1:8" ht="15.5" x14ac:dyDescent="0.35">
      <c r="A50" s="16" t="s">
        <v>88</v>
      </c>
      <c r="B50" s="18" t="s">
        <v>81</v>
      </c>
      <c r="C50" s="18">
        <v>70</v>
      </c>
      <c r="D50" s="18">
        <v>30</v>
      </c>
      <c r="E50" s="18">
        <v>20</v>
      </c>
      <c r="F50" s="18">
        <v>30</v>
      </c>
      <c r="G50" s="18">
        <v>20</v>
      </c>
      <c r="H50" s="18">
        <v>170</v>
      </c>
    </row>
    <row r="51" spans="1:8" ht="15.5" x14ac:dyDescent="0.35">
      <c r="A51" s="16" t="s">
        <v>89</v>
      </c>
      <c r="B51" s="17" t="s">
        <v>134</v>
      </c>
      <c r="C51" s="17">
        <v>0.89400000000000002</v>
      </c>
      <c r="D51" s="17" t="s">
        <v>121</v>
      </c>
      <c r="E51" s="17" t="s">
        <v>121</v>
      </c>
      <c r="F51" s="17" t="s">
        <v>121</v>
      </c>
      <c r="G51" s="17" t="s">
        <v>121</v>
      </c>
      <c r="H51" s="17">
        <v>0.89500000000000002</v>
      </c>
    </row>
    <row r="52" spans="1:8" ht="15.5" x14ac:dyDescent="0.35">
      <c r="A52" s="16" t="s">
        <v>89</v>
      </c>
      <c r="B52" s="17" t="s">
        <v>135</v>
      </c>
      <c r="C52" s="17">
        <v>8.0000000000000002E-3</v>
      </c>
      <c r="D52" s="17" t="s">
        <v>121</v>
      </c>
      <c r="E52" s="17" t="s">
        <v>121</v>
      </c>
      <c r="F52" s="17" t="s">
        <v>121</v>
      </c>
      <c r="G52" s="17" t="s">
        <v>121</v>
      </c>
      <c r="H52" s="17">
        <v>4.2000000000000003E-2</v>
      </c>
    </row>
    <row r="53" spans="1:8" ht="15.5" x14ac:dyDescent="0.35">
      <c r="A53" s="16" t="s">
        <v>89</v>
      </c>
      <c r="B53" s="17" t="s">
        <v>136</v>
      </c>
      <c r="C53" s="17">
        <v>9.8000000000000004E-2</v>
      </c>
      <c r="D53" s="17" t="s">
        <v>121</v>
      </c>
      <c r="E53" s="17" t="s">
        <v>121</v>
      </c>
      <c r="F53" s="17" t="s">
        <v>121</v>
      </c>
      <c r="G53" s="17" t="s">
        <v>121</v>
      </c>
      <c r="H53" s="17">
        <v>6.3E-2</v>
      </c>
    </row>
    <row r="54" spans="1:8" ht="15.5" x14ac:dyDescent="0.35">
      <c r="A54" s="16" t="s">
        <v>89</v>
      </c>
      <c r="B54" s="17" t="s">
        <v>137</v>
      </c>
      <c r="C54" s="17">
        <v>0</v>
      </c>
      <c r="D54" s="17" t="s">
        <v>121</v>
      </c>
      <c r="E54" s="17" t="s">
        <v>121</v>
      </c>
      <c r="F54" s="17" t="s">
        <v>121</v>
      </c>
      <c r="G54" s="17" t="s">
        <v>121</v>
      </c>
      <c r="H54" s="17">
        <v>0</v>
      </c>
    </row>
    <row r="55" spans="1:8" ht="15.5" x14ac:dyDescent="0.35">
      <c r="A55" s="16" t="s">
        <v>89</v>
      </c>
      <c r="B55" s="17" t="s">
        <v>80</v>
      </c>
      <c r="C55" s="17">
        <v>1</v>
      </c>
      <c r="D55" s="17" t="s">
        <v>121</v>
      </c>
      <c r="E55" s="17" t="s">
        <v>121</v>
      </c>
      <c r="F55" s="17" t="s">
        <v>121</v>
      </c>
      <c r="G55" s="17" t="s">
        <v>121</v>
      </c>
      <c r="H55" s="17">
        <v>1</v>
      </c>
    </row>
    <row r="56" spans="1:8" ht="15.5" x14ac:dyDescent="0.35">
      <c r="A56" s="16" t="s">
        <v>89</v>
      </c>
      <c r="B56" s="18" t="s">
        <v>81</v>
      </c>
      <c r="C56" s="18">
        <v>80</v>
      </c>
      <c r="D56" s="18">
        <v>40</v>
      </c>
      <c r="E56" s="18">
        <v>40</v>
      </c>
      <c r="F56" s="18">
        <v>30</v>
      </c>
      <c r="G56" s="18">
        <v>20</v>
      </c>
      <c r="H56" s="18">
        <v>200</v>
      </c>
    </row>
    <row r="57" spans="1:8" ht="15.5" x14ac:dyDescent="0.35">
      <c r="A57" s="16" t="s">
        <v>90</v>
      </c>
      <c r="B57" s="17" t="s">
        <v>134</v>
      </c>
      <c r="C57" s="17" t="s">
        <v>121</v>
      </c>
      <c r="D57" s="17" t="s">
        <v>121</v>
      </c>
      <c r="E57" s="17" t="s">
        <v>121</v>
      </c>
      <c r="F57" s="17" t="s">
        <v>121</v>
      </c>
      <c r="G57" s="17">
        <v>0.89500000000000002</v>
      </c>
      <c r="H57" s="17">
        <v>0.85899999999999999</v>
      </c>
    </row>
    <row r="58" spans="1:8" ht="15.5" x14ac:dyDescent="0.35">
      <c r="A58" s="16" t="s">
        <v>90</v>
      </c>
      <c r="B58" s="17" t="s">
        <v>135</v>
      </c>
      <c r="C58" s="17" t="s">
        <v>121</v>
      </c>
      <c r="D58" s="17" t="s">
        <v>121</v>
      </c>
      <c r="E58" s="17" t="s">
        <v>121</v>
      </c>
      <c r="F58" s="17" t="s">
        <v>121</v>
      </c>
      <c r="G58" s="17">
        <v>6.2E-2</v>
      </c>
      <c r="H58" s="17">
        <v>7.2999999999999995E-2</v>
      </c>
    </row>
    <row r="59" spans="1:8" ht="15.5" x14ac:dyDescent="0.35">
      <c r="A59" s="16" t="s">
        <v>90</v>
      </c>
      <c r="B59" s="17" t="s">
        <v>136</v>
      </c>
      <c r="C59" s="17" t="s">
        <v>121</v>
      </c>
      <c r="D59" s="17" t="s">
        <v>121</v>
      </c>
      <c r="E59" s="17" t="s">
        <v>121</v>
      </c>
      <c r="F59" s="17" t="s">
        <v>121</v>
      </c>
      <c r="G59" s="17">
        <v>4.2999999999999997E-2</v>
      </c>
      <c r="H59" s="17">
        <v>5.6000000000000001E-2</v>
      </c>
    </row>
    <row r="60" spans="1:8" ht="15.5" x14ac:dyDescent="0.35">
      <c r="A60" s="16" t="s">
        <v>90</v>
      </c>
      <c r="B60" s="17" t="s">
        <v>137</v>
      </c>
      <c r="C60" s="17" t="s">
        <v>121</v>
      </c>
      <c r="D60" s="17" t="s">
        <v>121</v>
      </c>
      <c r="E60" s="17" t="s">
        <v>121</v>
      </c>
      <c r="F60" s="17" t="s">
        <v>121</v>
      </c>
      <c r="G60" s="17">
        <v>0</v>
      </c>
      <c r="H60" s="17">
        <v>1.0999999999999999E-2</v>
      </c>
    </row>
    <row r="61" spans="1:8" ht="15.5" x14ac:dyDescent="0.35">
      <c r="A61" s="16" t="s">
        <v>90</v>
      </c>
      <c r="B61" s="17" t="s">
        <v>80</v>
      </c>
      <c r="C61" s="17" t="s">
        <v>121</v>
      </c>
      <c r="D61" s="17" t="s">
        <v>121</v>
      </c>
      <c r="E61" s="17" t="s">
        <v>121</v>
      </c>
      <c r="F61" s="17" t="s">
        <v>121</v>
      </c>
      <c r="G61" s="17">
        <v>1</v>
      </c>
      <c r="H61" s="17">
        <v>1</v>
      </c>
    </row>
    <row r="62" spans="1:8" ht="15.5" x14ac:dyDescent="0.35">
      <c r="A62" s="16" t="s">
        <v>90</v>
      </c>
      <c r="B62" s="18" t="s">
        <v>81</v>
      </c>
      <c r="C62" s="18">
        <v>10</v>
      </c>
      <c r="D62" s="18">
        <v>40</v>
      </c>
      <c r="E62" s="18">
        <v>10</v>
      </c>
      <c r="F62" s="18">
        <v>40</v>
      </c>
      <c r="G62" s="18">
        <v>110</v>
      </c>
      <c r="H62" s="18">
        <v>210</v>
      </c>
    </row>
    <row r="63" spans="1:8" ht="15.5" x14ac:dyDescent="0.35">
      <c r="A63" s="16" t="s">
        <v>91</v>
      </c>
      <c r="B63" s="17" t="s">
        <v>134</v>
      </c>
      <c r="C63" s="17" t="s">
        <v>121</v>
      </c>
      <c r="D63" s="17">
        <v>0.85099999999999998</v>
      </c>
      <c r="E63" s="17">
        <v>0.86499999999999999</v>
      </c>
      <c r="F63" s="17">
        <v>0.98299999999999998</v>
      </c>
      <c r="G63" s="17" t="s">
        <v>121</v>
      </c>
      <c r="H63" s="17">
        <v>0.91200000000000003</v>
      </c>
    </row>
    <row r="64" spans="1:8" ht="15.5" x14ac:dyDescent="0.35">
      <c r="A64" s="16" t="s">
        <v>91</v>
      </c>
      <c r="B64" s="17" t="s">
        <v>135</v>
      </c>
      <c r="C64" s="17" t="s">
        <v>121</v>
      </c>
      <c r="D64" s="17">
        <v>5.0999999999999997E-2</v>
      </c>
      <c r="E64" s="17">
        <v>9.2999999999999999E-2</v>
      </c>
      <c r="F64" s="17">
        <v>0</v>
      </c>
      <c r="G64" s="17" t="s">
        <v>121</v>
      </c>
      <c r="H64" s="17">
        <v>3.9E-2</v>
      </c>
    </row>
    <row r="65" spans="1:8" ht="15.5" x14ac:dyDescent="0.35">
      <c r="A65" s="16" t="s">
        <v>91</v>
      </c>
      <c r="B65" s="17" t="s">
        <v>136</v>
      </c>
      <c r="C65" s="17" t="s">
        <v>121</v>
      </c>
      <c r="D65" s="17">
        <v>1.4999999999999999E-2</v>
      </c>
      <c r="E65" s="17">
        <v>1.9E-2</v>
      </c>
      <c r="F65" s="17">
        <v>8.0000000000000002E-3</v>
      </c>
      <c r="G65" s="17" t="s">
        <v>121</v>
      </c>
      <c r="H65" s="17">
        <v>1.7000000000000001E-2</v>
      </c>
    </row>
    <row r="66" spans="1:8" ht="15.5" x14ac:dyDescent="0.35">
      <c r="A66" s="16" t="s">
        <v>91</v>
      </c>
      <c r="B66" s="17" t="s">
        <v>137</v>
      </c>
      <c r="C66" s="17" t="s">
        <v>121</v>
      </c>
      <c r="D66" s="17">
        <v>8.4000000000000005E-2</v>
      </c>
      <c r="E66" s="17">
        <v>2.3E-2</v>
      </c>
      <c r="F66" s="17">
        <v>8.9999999999999993E-3</v>
      </c>
      <c r="G66" s="17" t="s">
        <v>121</v>
      </c>
      <c r="H66" s="17">
        <v>3.2000000000000001E-2</v>
      </c>
    </row>
    <row r="67" spans="1:8" ht="15.5" x14ac:dyDescent="0.35">
      <c r="A67" s="16" t="s">
        <v>91</v>
      </c>
      <c r="B67" s="17" t="s">
        <v>80</v>
      </c>
      <c r="C67" s="17" t="s">
        <v>121</v>
      </c>
      <c r="D67" s="17">
        <v>1</v>
      </c>
      <c r="E67" s="17">
        <v>1</v>
      </c>
      <c r="F67" s="17">
        <v>1</v>
      </c>
      <c r="G67" s="17" t="s">
        <v>121</v>
      </c>
      <c r="H67" s="17">
        <v>1</v>
      </c>
    </row>
    <row r="68" spans="1:8" ht="15.5" x14ac:dyDescent="0.35">
      <c r="A68" s="16" t="s">
        <v>91</v>
      </c>
      <c r="B68" s="18" t="s">
        <v>81</v>
      </c>
      <c r="C68" s="18">
        <v>10</v>
      </c>
      <c r="D68" s="18">
        <v>60</v>
      </c>
      <c r="E68" s="18">
        <v>50</v>
      </c>
      <c r="F68" s="18">
        <v>60</v>
      </c>
      <c r="G68" s="18">
        <v>40</v>
      </c>
      <c r="H68" s="18">
        <v>220</v>
      </c>
    </row>
    <row r="69" spans="1:8" ht="15.5" x14ac:dyDescent="0.35">
      <c r="A69" s="16" t="s">
        <v>92</v>
      </c>
      <c r="B69" s="17" t="s">
        <v>134</v>
      </c>
      <c r="C69" s="17" t="s">
        <v>121</v>
      </c>
      <c r="D69" s="17" t="s">
        <v>121</v>
      </c>
      <c r="E69" s="17" t="s">
        <v>121</v>
      </c>
      <c r="F69" s="17" t="s">
        <v>121</v>
      </c>
      <c r="G69" s="17">
        <v>0.98</v>
      </c>
      <c r="H69" s="17">
        <v>0.94199999999999995</v>
      </c>
    </row>
    <row r="70" spans="1:8" ht="15.5" x14ac:dyDescent="0.35">
      <c r="A70" s="16" t="s">
        <v>92</v>
      </c>
      <c r="B70" s="17" t="s">
        <v>135</v>
      </c>
      <c r="C70" s="17" t="s">
        <v>121</v>
      </c>
      <c r="D70" s="17" t="s">
        <v>121</v>
      </c>
      <c r="E70" s="17" t="s">
        <v>121</v>
      </c>
      <c r="F70" s="17" t="s">
        <v>121</v>
      </c>
      <c r="G70" s="17">
        <v>0.02</v>
      </c>
      <c r="H70" s="17">
        <v>5.1999999999999998E-2</v>
      </c>
    </row>
    <row r="71" spans="1:8" ht="15.5" x14ac:dyDescent="0.35">
      <c r="A71" s="16" t="s">
        <v>92</v>
      </c>
      <c r="B71" s="17" t="s">
        <v>136</v>
      </c>
      <c r="C71" s="17" t="s">
        <v>121</v>
      </c>
      <c r="D71" s="17" t="s">
        <v>121</v>
      </c>
      <c r="E71" s="17" t="s">
        <v>121</v>
      </c>
      <c r="F71" s="17" t="s">
        <v>121</v>
      </c>
      <c r="G71" s="17">
        <v>0</v>
      </c>
      <c r="H71" s="17">
        <v>6.0000000000000001E-3</v>
      </c>
    </row>
    <row r="72" spans="1:8" ht="15.5" x14ac:dyDescent="0.35">
      <c r="A72" s="16" t="s">
        <v>92</v>
      </c>
      <c r="B72" s="17" t="s">
        <v>137</v>
      </c>
      <c r="C72" s="17" t="s">
        <v>121</v>
      </c>
      <c r="D72" s="17" t="s">
        <v>121</v>
      </c>
      <c r="E72" s="17" t="s">
        <v>121</v>
      </c>
      <c r="F72" s="17" t="s">
        <v>121</v>
      </c>
      <c r="G72" s="17">
        <v>0</v>
      </c>
      <c r="H72" s="17">
        <v>0</v>
      </c>
    </row>
    <row r="73" spans="1:8" ht="15.5" x14ac:dyDescent="0.35">
      <c r="A73" s="16" t="s">
        <v>92</v>
      </c>
      <c r="B73" s="17" t="s">
        <v>80</v>
      </c>
      <c r="C73" s="17" t="s">
        <v>121</v>
      </c>
      <c r="D73" s="17" t="s">
        <v>121</v>
      </c>
      <c r="E73" s="17" t="s">
        <v>121</v>
      </c>
      <c r="F73" s="17" t="s">
        <v>121</v>
      </c>
      <c r="G73" s="17">
        <v>1</v>
      </c>
      <c r="H73" s="17">
        <v>1</v>
      </c>
    </row>
    <row r="74" spans="1:8" ht="15.5" x14ac:dyDescent="0.35">
      <c r="A74" s="16" t="s">
        <v>92</v>
      </c>
      <c r="B74" s="18" t="s">
        <v>81</v>
      </c>
      <c r="C74" s="18">
        <v>0</v>
      </c>
      <c r="D74" s="18">
        <v>30</v>
      </c>
      <c r="E74" s="18">
        <v>10</v>
      </c>
      <c r="F74" s="18">
        <v>40</v>
      </c>
      <c r="G74" s="18">
        <v>100</v>
      </c>
      <c r="H74" s="18">
        <v>180</v>
      </c>
    </row>
    <row r="75" spans="1:8" ht="15.5" x14ac:dyDescent="0.35">
      <c r="A75" s="16" t="s">
        <v>93</v>
      </c>
      <c r="B75" s="17" t="s">
        <v>134</v>
      </c>
      <c r="C75" s="17">
        <v>0.85099999999999998</v>
      </c>
      <c r="D75" s="17">
        <v>0.94899999999999995</v>
      </c>
      <c r="E75" s="17">
        <v>0.86599999999999999</v>
      </c>
      <c r="F75" s="17">
        <v>0.874</v>
      </c>
      <c r="G75" s="17">
        <v>0.92500000000000004</v>
      </c>
      <c r="H75" s="17">
        <v>0.90300000000000002</v>
      </c>
    </row>
    <row r="76" spans="1:8" ht="15.5" x14ac:dyDescent="0.35">
      <c r="A76" s="16" t="s">
        <v>93</v>
      </c>
      <c r="B76" s="17" t="s">
        <v>135</v>
      </c>
      <c r="C76" s="17">
        <v>0.13400000000000001</v>
      </c>
      <c r="D76" s="17">
        <v>4.2000000000000003E-2</v>
      </c>
      <c r="E76" s="17">
        <v>0.10100000000000001</v>
      </c>
      <c r="F76" s="17">
        <v>9.6000000000000002E-2</v>
      </c>
      <c r="G76" s="17">
        <v>4.2999999999999997E-2</v>
      </c>
      <c r="H76" s="17">
        <v>7.0999999999999994E-2</v>
      </c>
    </row>
    <row r="77" spans="1:8" ht="15.5" x14ac:dyDescent="0.35">
      <c r="A77" s="16" t="s">
        <v>93</v>
      </c>
      <c r="B77" s="17" t="s">
        <v>136</v>
      </c>
      <c r="C77" s="17">
        <v>0</v>
      </c>
      <c r="D77" s="17">
        <v>0.01</v>
      </c>
      <c r="E77" s="17">
        <v>8.0000000000000002E-3</v>
      </c>
      <c r="F77" s="17">
        <v>4.0000000000000001E-3</v>
      </c>
      <c r="G77" s="17">
        <v>1.2999999999999999E-2</v>
      </c>
      <c r="H77" s="17">
        <v>8.9999999999999993E-3</v>
      </c>
    </row>
    <row r="78" spans="1:8" ht="15.5" x14ac:dyDescent="0.35">
      <c r="A78" s="16" t="s">
        <v>93</v>
      </c>
      <c r="B78" s="17" t="s">
        <v>137</v>
      </c>
      <c r="C78" s="17">
        <v>1.4999999999999999E-2</v>
      </c>
      <c r="D78" s="17">
        <v>0</v>
      </c>
      <c r="E78" s="17">
        <v>2.5000000000000001E-2</v>
      </c>
      <c r="F78" s="17">
        <v>2.7E-2</v>
      </c>
      <c r="G78" s="17">
        <v>1.9E-2</v>
      </c>
      <c r="H78" s="17">
        <v>1.7999999999999999E-2</v>
      </c>
    </row>
    <row r="79" spans="1:8" ht="15.5" x14ac:dyDescent="0.35">
      <c r="A79" s="16" t="s">
        <v>93</v>
      </c>
      <c r="B79" s="17" t="s">
        <v>80</v>
      </c>
      <c r="C79" s="17">
        <v>1</v>
      </c>
      <c r="D79" s="17">
        <v>1</v>
      </c>
      <c r="E79" s="17">
        <v>1</v>
      </c>
      <c r="F79" s="17">
        <v>1</v>
      </c>
      <c r="G79" s="17">
        <v>1</v>
      </c>
      <c r="H79" s="17">
        <v>1</v>
      </c>
    </row>
    <row r="80" spans="1:8" ht="15.5" x14ac:dyDescent="0.35">
      <c r="A80" s="16" t="s">
        <v>93</v>
      </c>
      <c r="B80" s="18" t="s">
        <v>81</v>
      </c>
      <c r="C80" s="18">
        <v>100</v>
      </c>
      <c r="D80" s="18">
        <v>90</v>
      </c>
      <c r="E80" s="18">
        <v>80</v>
      </c>
      <c r="F80" s="18">
        <v>110</v>
      </c>
      <c r="G80" s="18">
        <v>290</v>
      </c>
      <c r="H80" s="18">
        <v>670</v>
      </c>
    </row>
    <row r="81" spans="1:8" ht="15.5" x14ac:dyDescent="0.35">
      <c r="A81" s="16" t="s">
        <v>94</v>
      </c>
      <c r="B81" s="17" t="s">
        <v>134</v>
      </c>
      <c r="C81" s="17" t="s">
        <v>121</v>
      </c>
      <c r="D81" s="17">
        <v>0.94099999999999995</v>
      </c>
      <c r="E81" s="17" t="s">
        <v>121</v>
      </c>
      <c r="F81" s="17" t="s">
        <v>121</v>
      </c>
      <c r="G81" s="17" t="s">
        <v>121</v>
      </c>
      <c r="H81" s="17">
        <v>0.91900000000000004</v>
      </c>
    </row>
    <row r="82" spans="1:8" ht="15.5" x14ac:dyDescent="0.35">
      <c r="A82" s="16" t="s">
        <v>94</v>
      </c>
      <c r="B82" s="17" t="s">
        <v>135</v>
      </c>
      <c r="C82" s="17" t="s">
        <v>121</v>
      </c>
      <c r="D82" s="17">
        <v>3.9E-2</v>
      </c>
      <c r="E82" s="17" t="s">
        <v>121</v>
      </c>
      <c r="F82" s="17" t="s">
        <v>121</v>
      </c>
      <c r="G82" s="17" t="s">
        <v>121</v>
      </c>
      <c r="H82" s="17">
        <v>5.1999999999999998E-2</v>
      </c>
    </row>
    <row r="83" spans="1:8" ht="15.5" x14ac:dyDescent="0.35">
      <c r="A83" s="16" t="s">
        <v>94</v>
      </c>
      <c r="B83" s="17" t="s">
        <v>136</v>
      </c>
      <c r="C83" s="17" t="s">
        <v>121</v>
      </c>
      <c r="D83" s="17">
        <v>0.02</v>
      </c>
      <c r="E83" s="17" t="s">
        <v>121</v>
      </c>
      <c r="F83" s="17" t="s">
        <v>121</v>
      </c>
      <c r="G83" s="17" t="s">
        <v>121</v>
      </c>
      <c r="H83" s="17">
        <v>0.03</v>
      </c>
    </row>
    <row r="84" spans="1:8" ht="15.5" x14ac:dyDescent="0.35">
      <c r="A84" s="16" t="s">
        <v>94</v>
      </c>
      <c r="B84" s="17" t="s">
        <v>137</v>
      </c>
      <c r="C84" s="17" t="s">
        <v>121</v>
      </c>
      <c r="D84" s="17">
        <v>0</v>
      </c>
      <c r="E84" s="17" t="s">
        <v>121</v>
      </c>
      <c r="F84" s="17" t="s">
        <v>121</v>
      </c>
      <c r="G84" s="17" t="s">
        <v>121</v>
      </c>
      <c r="H84" s="17">
        <v>0</v>
      </c>
    </row>
    <row r="85" spans="1:8" ht="15.5" x14ac:dyDescent="0.35">
      <c r="A85" s="16" t="s">
        <v>94</v>
      </c>
      <c r="B85" s="17" t="s">
        <v>80</v>
      </c>
      <c r="C85" s="17" t="s">
        <v>121</v>
      </c>
      <c r="D85" s="17">
        <v>1</v>
      </c>
      <c r="E85" s="17">
        <v>1</v>
      </c>
      <c r="F85" s="17" t="s">
        <v>121</v>
      </c>
      <c r="G85" s="17" t="s">
        <v>121</v>
      </c>
      <c r="H85" s="17">
        <v>1</v>
      </c>
    </row>
    <row r="86" spans="1:8" ht="15.5" x14ac:dyDescent="0.35">
      <c r="A86" s="16" t="s">
        <v>94</v>
      </c>
      <c r="B86" s="18" t="s">
        <v>81</v>
      </c>
      <c r="C86" s="18">
        <v>30</v>
      </c>
      <c r="D86" s="18">
        <v>50</v>
      </c>
      <c r="E86" s="18">
        <v>50</v>
      </c>
      <c r="F86" s="18">
        <v>30</v>
      </c>
      <c r="G86" s="18">
        <v>30</v>
      </c>
      <c r="H86" s="18">
        <v>190</v>
      </c>
    </row>
    <row r="87" spans="1:8" ht="15.5" x14ac:dyDescent="0.35">
      <c r="A87" s="16" t="s">
        <v>95</v>
      </c>
      <c r="B87" s="17" t="s">
        <v>134</v>
      </c>
      <c r="C87" s="17">
        <v>0.89200000000000002</v>
      </c>
      <c r="D87" s="17">
        <v>0.85099999999999998</v>
      </c>
      <c r="E87" s="17">
        <v>0.85599999999999998</v>
      </c>
      <c r="F87" s="17">
        <v>0.88800000000000001</v>
      </c>
      <c r="G87" s="17">
        <v>0.90500000000000003</v>
      </c>
      <c r="H87" s="17">
        <v>0.877</v>
      </c>
    </row>
    <row r="88" spans="1:8" ht="15.5" x14ac:dyDescent="0.35">
      <c r="A88" s="16" t="s">
        <v>95</v>
      </c>
      <c r="B88" s="17" t="s">
        <v>135</v>
      </c>
      <c r="C88" s="17">
        <v>2.1000000000000001E-2</v>
      </c>
      <c r="D88" s="17">
        <v>5.2999999999999999E-2</v>
      </c>
      <c r="E88" s="17">
        <v>4.2999999999999997E-2</v>
      </c>
      <c r="F88" s="17">
        <v>5.5E-2</v>
      </c>
      <c r="G88" s="17">
        <v>2.4E-2</v>
      </c>
      <c r="H88" s="17">
        <v>0.04</v>
      </c>
    </row>
    <row r="89" spans="1:8" ht="15.5" x14ac:dyDescent="0.35">
      <c r="A89" s="16" t="s">
        <v>95</v>
      </c>
      <c r="B89" s="17" t="s">
        <v>136</v>
      </c>
      <c r="C89" s="17">
        <v>8.6999999999999994E-2</v>
      </c>
      <c r="D89" s="17">
        <v>9.6000000000000002E-2</v>
      </c>
      <c r="E89" s="17">
        <v>7.1999999999999995E-2</v>
      </c>
      <c r="F89" s="17">
        <v>5.7000000000000002E-2</v>
      </c>
      <c r="G89" s="17">
        <v>7.1999999999999995E-2</v>
      </c>
      <c r="H89" s="17">
        <v>7.5999999999999998E-2</v>
      </c>
    </row>
    <row r="90" spans="1:8" ht="15.5" x14ac:dyDescent="0.35">
      <c r="A90" s="16" t="s">
        <v>95</v>
      </c>
      <c r="B90" s="17" t="s">
        <v>137</v>
      </c>
      <c r="C90" s="17">
        <v>0</v>
      </c>
      <c r="D90" s="17">
        <v>0</v>
      </c>
      <c r="E90" s="17">
        <v>2.9000000000000001E-2</v>
      </c>
      <c r="F90" s="17">
        <v>0</v>
      </c>
      <c r="G90" s="17">
        <v>0</v>
      </c>
      <c r="H90" s="17">
        <v>6.0000000000000001E-3</v>
      </c>
    </row>
    <row r="91" spans="1:8" ht="15.5" x14ac:dyDescent="0.35">
      <c r="A91" s="16" t="s">
        <v>95</v>
      </c>
      <c r="B91" s="17" t="s">
        <v>80</v>
      </c>
      <c r="C91" s="17">
        <v>1</v>
      </c>
      <c r="D91" s="17">
        <v>1</v>
      </c>
      <c r="E91" s="17">
        <v>1</v>
      </c>
      <c r="F91" s="17">
        <v>1</v>
      </c>
      <c r="G91" s="17">
        <v>1</v>
      </c>
      <c r="H91" s="17">
        <v>1</v>
      </c>
    </row>
    <row r="92" spans="1:8" ht="15.5" x14ac:dyDescent="0.35">
      <c r="A92" s="16" t="s">
        <v>95</v>
      </c>
      <c r="B92" s="18" t="s">
        <v>81</v>
      </c>
      <c r="C92" s="18">
        <v>80</v>
      </c>
      <c r="D92" s="18">
        <v>90</v>
      </c>
      <c r="E92" s="18">
        <v>80</v>
      </c>
      <c r="F92" s="18">
        <v>90</v>
      </c>
      <c r="G92" s="18">
        <v>80</v>
      </c>
      <c r="H92" s="18">
        <v>420</v>
      </c>
    </row>
    <row r="93" spans="1:8" ht="15.5" x14ac:dyDescent="0.35">
      <c r="A93" s="16" t="s">
        <v>96</v>
      </c>
      <c r="B93" s="17" t="s">
        <v>134</v>
      </c>
      <c r="C93" s="17">
        <v>0.85</v>
      </c>
      <c r="D93" s="17">
        <v>0.872</v>
      </c>
      <c r="E93" s="17">
        <v>0.90200000000000002</v>
      </c>
      <c r="F93" s="17">
        <v>0.93300000000000005</v>
      </c>
      <c r="G93" s="17">
        <v>0.876</v>
      </c>
      <c r="H93" s="17">
        <v>0.874</v>
      </c>
    </row>
    <row r="94" spans="1:8" ht="15.5" x14ac:dyDescent="0.35">
      <c r="A94" s="16" t="s">
        <v>96</v>
      </c>
      <c r="B94" s="17" t="s">
        <v>135</v>
      </c>
      <c r="C94" s="17">
        <v>7.3999999999999996E-2</v>
      </c>
      <c r="D94" s="17">
        <v>2.5999999999999999E-2</v>
      </c>
      <c r="E94" s="17">
        <v>2.3E-2</v>
      </c>
      <c r="F94" s="17">
        <v>1.7000000000000001E-2</v>
      </c>
      <c r="G94" s="17">
        <v>3.9E-2</v>
      </c>
      <c r="H94" s="17">
        <v>4.9000000000000002E-2</v>
      </c>
    </row>
    <row r="95" spans="1:8" ht="15.5" x14ac:dyDescent="0.35">
      <c r="A95" s="16" t="s">
        <v>96</v>
      </c>
      <c r="B95" s="17" t="s">
        <v>136</v>
      </c>
      <c r="C95" s="17">
        <v>5.0999999999999997E-2</v>
      </c>
      <c r="D95" s="17">
        <v>8.3000000000000004E-2</v>
      </c>
      <c r="E95" s="17">
        <v>6.7000000000000004E-2</v>
      </c>
      <c r="F95" s="17">
        <v>4.4999999999999998E-2</v>
      </c>
      <c r="G95" s="17">
        <v>8.5000000000000006E-2</v>
      </c>
      <c r="H95" s="17">
        <v>0.06</v>
      </c>
    </row>
    <row r="96" spans="1:8" ht="15.5" x14ac:dyDescent="0.35">
      <c r="A96" s="16" t="s">
        <v>96</v>
      </c>
      <c r="B96" s="17" t="s">
        <v>137</v>
      </c>
      <c r="C96" s="17">
        <v>2.5000000000000001E-2</v>
      </c>
      <c r="D96" s="17">
        <v>1.7999999999999999E-2</v>
      </c>
      <c r="E96" s="17">
        <v>7.0000000000000001E-3</v>
      </c>
      <c r="F96" s="17">
        <v>5.0000000000000001E-3</v>
      </c>
      <c r="G96" s="17">
        <v>0</v>
      </c>
      <c r="H96" s="17">
        <v>1.7000000000000001E-2</v>
      </c>
    </row>
    <row r="97" spans="1:8" ht="15.5" x14ac:dyDescent="0.35">
      <c r="A97" s="16" t="s">
        <v>96</v>
      </c>
      <c r="B97" s="17" t="s">
        <v>80</v>
      </c>
      <c r="C97" s="17">
        <v>1</v>
      </c>
      <c r="D97" s="17">
        <v>1</v>
      </c>
      <c r="E97" s="17">
        <v>1</v>
      </c>
      <c r="F97" s="17">
        <v>1</v>
      </c>
      <c r="G97" s="17">
        <v>1</v>
      </c>
      <c r="H97" s="17">
        <v>1</v>
      </c>
    </row>
    <row r="98" spans="1:8" ht="15.5" x14ac:dyDescent="0.35">
      <c r="A98" s="16" t="s">
        <v>96</v>
      </c>
      <c r="B98" s="18" t="s">
        <v>81</v>
      </c>
      <c r="C98" s="18">
        <v>370</v>
      </c>
      <c r="D98" s="18">
        <v>130</v>
      </c>
      <c r="E98" s="18">
        <v>90</v>
      </c>
      <c r="F98" s="18">
        <v>90</v>
      </c>
      <c r="G98" s="18">
        <v>60</v>
      </c>
      <c r="H98" s="18">
        <v>740</v>
      </c>
    </row>
    <row r="99" spans="1:8" ht="15.5" x14ac:dyDescent="0.35">
      <c r="A99" s="16" t="s">
        <v>97</v>
      </c>
      <c r="B99" s="17" t="s">
        <v>134</v>
      </c>
      <c r="C99" s="17" t="s">
        <v>121</v>
      </c>
      <c r="D99" s="17" t="s">
        <v>121</v>
      </c>
      <c r="E99" s="17">
        <v>0.92400000000000004</v>
      </c>
      <c r="F99" s="17">
        <v>0.90500000000000003</v>
      </c>
      <c r="G99" s="17" t="s">
        <v>121</v>
      </c>
      <c r="H99" s="17">
        <v>0.92700000000000005</v>
      </c>
    </row>
    <row r="100" spans="1:8" ht="15.5" x14ac:dyDescent="0.35">
      <c r="A100" s="16" t="s">
        <v>97</v>
      </c>
      <c r="B100" s="17" t="s">
        <v>135</v>
      </c>
      <c r="C100" s="17" t="s">
        <v>121</v>
      </c>
      <c r="D100" s="17" t="s">
        <v>121</v>
      </c>
      <c r="E100" s="17">
        <v>3.9E-2</v>
      </c>
      <c r="F100" s="17">
        <v>6.4000000000000001E-2</v>
      </c>
      <c r="G100" s="17" t="s">
        <v>121</v>
      </c>
      <c r="H100" s="17">
        <v>4.1000000000000002E-2</v>
      </c>
    </row>
    <row r="101" spans="1:8" ht="15.5" x14ac:dyDescent="0.35">
      <c r="A101" s="16" t="s">
        <v>97</v>
      </c>
      <c r="B101" s="17" t="s">
        <v>136</v>
      </c>
      <c r="C101" s="17" t="s">
        <v>121</v>
      </c>
      <c r="D101" s="17" t="s">
        <v>121</v>
      </c>
      <c r="E101" s="17">
        <v>3.6999999999999998E-2</v>
      </c>
      <c r="F101" s="17">
        <v>2.3E-2</v>
      </c>
      <c r="G101" s="17" t="s">
        <v>121</v>
      </c>
      <c r="H101" s="17">
        <v>2.8000000000000001E-2</v>
      </c>
    </row>
    <row r="102" spans="1:8" ht="15.5" x14ac:dyDescent="0.35">
      <c r="A102" s="16" t="s">
        <v>97</v>
      </c>
      <c r="B102" s="17" t="s">
        <v>137</v>
      </c>
      <c r="C102" s="17" t="s">
        <v>121</v>
      </c>
      <c r="D102" s="17" t="s">
        <v>121</v>
      </c>
      <c r="E102" s="17">
        <v>0</v>
      </c>
      <c r="F102" s="17">
        <v>8.9999999999999993E-3</v>
      </c>
      <c r="G102" s="17" t="s">
        <v>121</v>
      </c>
      <c r="H102" s="17">
        <v>4.0000000000000001E-3</v>
      </c>
    </row>
    <row r="103" spans="1:8" ht="15.5" x14ac:dyDescent="0.35">
      <c r="A103" s="16" t="s">
        <v>97</v>
      </c>
      <c r="B103" s="17" t="s">
        <v>80</v>
      </c>
      <c r="C103" s="17" t="s">
        <v>121</v>
      </c>
      <c r="D103" s="17" t="s">
        <v>121</v>
      </c>
      <c r="E103" s="17">
        <v>1</v>
      </c>
      <c r="F103" s="17">
        <v>1</v>
      </c>
      <c r="G103" s="17" t="s">
        <v>121</v>
      </c>
      <c r="H103" s="17">
        <v>1</v>
      </c>
    </row>
    <row r="104" spans="1:8" ht="15.5" x14ac:dyDescent="0.35">
      <c r="A104" s="16" t="s">
        <v>97</v>
      </c>
      <c r="B104" s="18" t="s">
        <v>81</v>
      </c>
      <c r="C104" s="18">
        <v>20</v>
      </c>
      <c r="D104" s="18">
        <v>40</v>
      </c>
      <c r="E104" s="18">
        <v>100</v>
      </c>
      <c r="F104" s="18">
        <v>100</v>
      </c>
      <c r="G104" s="18">
        <v>30</v>
      </c>
      <c r="H104" s="18">
        <v>280</v>
      </c>
    </row>
    <row r="105" spans="1:8" ht="15.5" x14ac:dyDescent="0.35">
      <c r="A105" s="16" t="s">
        <v>98</v>
      </c>
      <c r="B105" s="17" t="s">
        <v>134</v>
      </c>
      <c r="C105" s="17">
        <v>0.96199999999999997</v>
      </c>
      <c r="D105" s="17" t="s">
        <v>121</v>
      </c>
      <c r="E105" s="17" t="s">
        <v>121</v>
      </c>
      <c r="F105" s="17" t="s">
        <v>121</v>
      </c>
      <c r="G105" s="17" t="s">
        <v>121</v>
      </c>
      <c r="H105" s="17">
        <v>0.96299999999999997</v>
      </c>
    </row>
    <row r="106" spans="1:8" ht="15.5" x14ac:dyDescent="0.35">
      <c r="A106" s="16" t="s">
        <v>98</v>
      </c>
      <c r="B106" s="17" t="s">
        <v>135</v>
      </c>
      <c r="C106" s="17">
        <v>2.9000000000000001E-2</v>
      </c>
      <c r="D106" s="17" t="s">
        <v>121</v>
      </c>
      <c r="E106" s="17" t="s">
        <v>121</v>
      </c>
      <c r="F106" s="17" t="s">
        <v>121</v>
      </c>
      <c r="G106" s="17" t="s">
        <v>121</v>
      </c>
      <c r="H106" s="17">
        <v>2.5999999999999999E-2</v>
      </c>
    </row>
    <row r="107" spans="1:8" ht="15.5" x14ac:dyDescent="0.35">
      <c r="A107" s="16" t="s">
        <v>98</v>
      </c>
      <c r="B107" s="17" t="s">
        <v>136</v>
      </c>
      <c r="C107" s="17">
        <v>8.9999999999999993E-3</v>
      </c>
      <c r="D107" s="17" t="s">
        <v>121</v>
      </c>
      <c r="E107" s="17" t="s">
        <v>121</v>
      </c>
      <c r="F107" s="17" t="s">
        <v>121</v>
      </c>
      <c r="G107" s="17" t="s">
        <v>121</v>
      </c>
      <c r="H107" s="17">
        <v>1.0999999999999999E-2</v>
      </c>
    </row>
    <row r="108" spans="1:8" ht="15.5" x14ac:dyDescent="0.35">
      <c r="A108" s="16" t="s">
        <v>98</v>
      </c>
      <c r="B108" s="17" t="s">
        <v>137</v>
      </c>
      <c r="C108" s="17">
        <v>0</v>
      </c>
      <c r="D108" s="17" t="s">
        <v>121</v>
      </c>
      <c r="E108" s="17" t="s">
        <v>121</v>
      </c>
      <c r="F108" s="17" t="s">
        <v>121</v>
      </c>
      <c r="G108" s="17" t="s">
        <v>121</v>
      </c>
      <c r="H108" s="17">
        <v>0</v>
      </c>
    </row>
    <row r="109" spans="1:8" ht="15.5" x14ac:dyDescent="0.35">
      <c r="A109" s="16" t="s">
        <v>98</v>
      </c>
      <c r="B109" s="17" t="s">
        <v>80</v>
      </c>
      <c r="C109" s="17">
        <v>1</v>
      </c>
      <c r="D109" s="17" t="s">
        <v>121</v>
      </c>
      <c r="E109" s="17" t="s">
        <v>121</v>
      </c>
      <c r="F109" s="17" t="s">
        <v>121</v>
      </c>
      <c r="G109" s="17" t="s">
        <v>121</v>
      </c>
      <c r="H109" s="17">
        <v>1</v>
      </c>
    </row>
    <row r="110" spans="1:8" ht="15.5" x14ac:dyDescent="0.35">
      <c r="A110" s="16" t="s">
        <v>98</v>
      </c>
      <c r="B110" s="18" t="s">
        <v>81</v>
      </c>
      <c r="C110" s="18">
        <v>90</v>
      </c>
      <c r="D110" s="18">
        <v>20</v>
      </c>
      <c r="E110" s="18">
        <v>20</v>
      </c>
      <c r="F110" s="18">
        <v>10</v>
      </c>
      <c r="G110" s="18">
        <v>30</v>
      </c>
      <c r="H110" s="18">
        <v>180</v>
      </c>
    </row>
    <row r="111" spans="1:8" ht="15.5" x14ac:dyDescent="0.35">
      <c r="A111" s="16" t="s">
        <v>99</v>
      </c>
      <c r="B111" s="17" t="s">
        <v>134</v>
      </c>
      <c r="C111" s="17" t="s">
        <v>121</v>
      </c>
      <c r="D111" s="17">
        <v>0.83599999999999997</v>
      </c>
      <c r="E111" s="17" t="s">
        <v>121</v>
      </c>
      <c r="F111" s="17" t="s">
        <v>121</v>
      </c>
      <c r="G111" s="17" t="s">
        <v>121</v>
      </c>
      <c r="H111" s="17">
        <v>0.88900000000000001</v>
      </c>
    </row>
    <row r="112" spans="1:8" ht="15.5" x14ac:dyDescent="0.35">
      <c r="A112" s="16" t="s">
        <v>99</v>
      </c>
      <c r="B112" s="17" t="s">
        <v>135</v>
      </c>
      <c r="C112" s="17" t="s">
        <v>121</v>
      </c>
      <c r="D112" s="17">
        <v>9.4E-2</v>
      </c>
      <c r="E112" s="17" t="s">
        <v>121</v>
      </c>
      <c r="F112" s="17" t="s">
        <v>121</v>
      </c>
      <c r="G112" s="17" t="s">
        <v>121</v>
      </c>
      <c r="H112" s="17">
        <v>6.6000000000000003E-2</v>
      </c>
    </row>
    <row r="113" spans="1:8" ht="15.5" x14ac:dyDescent="0.35">
      <c r="A113" s="16" t="s">
        <v>99</v>
      </c>
      <c r="B113" s="17" t="s">
        <v>136</v>
      </c>
      <c r="C113" s="17" t="s">
        <v>121</v>
      </c>
      <c r="D113" s="17">
        <v>7.0000000000000007E-2</v>
      </c>
      <c r="E113" s="17" t="s">
        <v>121</v>
      </c>
      <c r="F113" s="17" t="s">
        <v>121</v>
      </c>
      <c r="G113" s="17" t="s">
        <v>121</v>
      </c>
      <c r="H113" s="17">
        <v>3.7999999999999999E-2</v>
      </c>
    </row>
    <row r="114" spans="1:8" ht="15.5" x14ac:dyDescent="0.35">
      <c r="A114" s="16" t="s">
        <v>99</v>
      </c>
      <c r="B114" s="17" t="s">
        <v>137</v>
      </c>
      <c r="C114" s="17" t="s">
        <v>121</v>
      </c>
      <c r="D114" s="17">
        <v>0</v>
      </c>
      <c r="E114" s="17" t="s">
        <v>121</v>
      </c>
      <c r="F114" s="17" t="s">
        <v>121</v>
      </c>
      <c r="G114" s="17" t="s">
        <v>121</v>
      </c>
      <c r="H114" s="17">
        <v>7.0000000000000001E-3</v>
      </c>
    </row>
    <row r="115" spans="1:8" ht="15.5" x14ac:dyDescent="0.35">
      <c r="A115" s="16" t="s">
        <v>99</v>
      </c>
      <c r="B115" s="17" t="s">
        <v>80</v>
      </c>
      <c r="C115" s="17" t="s">
        <v>121</v>
      </c>
      <c r="D115" s="17">
        <v>1</v>
      </c>
      <c r="E115" s="17" t="s">
        <v>121</v>
      </c>
      <c r="F115" s="17">
        <v>1</v>
      </c>
      <c r="G115" s="17" t="s">
        <v>121</v>
      </c>
      <c r="H115" s="17">
        <v>1</v>
      </c>
    </row>
    <row r="116" spans="1:8" ht="15.5" x14ac:dyDescent="0.35">
      <c r="A116" s="16" t="s">
        <v>99</v>
      </c>
      <c r="B116" s="18" t="s">
        <v>81</v>
      </c>
      <c r="C116" s="18">
        <v>20</v>
      </c>
      <c r="D116" s="18">
        <v>70</v>
      </c>
      <c r="E116" s="18">
        <v>40</v>
      </c>
      <c r="F116" s="18">
        <v>50</v>
      </c>
      <c r="G116" s="18">
        <v>30</v>
      </c>
      <c r="H116" s="18">
        <v>210</v>
      </c>
    </row>
    <row r="117" spans="1:8" ht="15.5" x14ac:dyDescent="0.35">
      <c r="A117" s="16" t="s">
        <v>100</v>
      </c>
      <c r="B117" s="17" t="s">
        <v>134</v>
      </c>
      <c r="C117" s="17" t="s">
        <v>121</v>
      </c>
      <c r="D117" s="17" t="s">
        <v>121</v>
      </c>
      <c r="E117" s="17">
        <v>0.93700000000000006</v>
      </c>
      <c r="F117" s="17">
        <v>0.91</v>
      </c>
      <c r="G117" s="17" t="s">
        <v>121</v>
      </c>
      <c r="H117" s="17">
        <v>0.90800000000000003</v>
      </c>
    </row>
    <row r="118" spans="1:8" ht="15.5" x14ac:dyDescent="0.35">
      <c r="A118" s="16" t="s">
        <v>100</v>
      </c>
      <c r="B118" s="17" t="s">
        <v>135</v>
      </c>
      <c r="C118" s="17" t="s">
        <v>121</v>
      </c>
      <c r="D118" s="17" t="s">
        <v>121</v>
      </c>
      <c r="E118" s="17">
        <v>1.2999999999999999E-2</v>
      </c>
      <c r="F118" s="17">
        <v>5.5E-2</v>
      </c>
      <c r="G118" s="17" t="s">
        <v>121</v>
      </c>
      <c r="H118" s="17">
        <v>0.03</v>
      </c>
    </row>
    <row r="119" spans="1:8" ht="15.5" x14ac:dyDescent="0.35">
      <c r="A119" s="16" t="s">
        <v>100</v>
      </c>
      <c r="B119" s="17" t="s">
        <v>136</v>
      </c>
      <c r="C119" s="17" t="s">
        <v>121</v>
      </c>
      <c r="D119" s="17" t="s">
        <v>121</v>
      </c>
      <c r="E119" s="17">
        <v>0.05</v>
      </c>
      <c r="F119" s="17">
        <v>3.5000000000000003E-2</v>
      </c>
      <c r="G119" s="17" t="s">
        <v>121</v>
      </c>
      <c r="H119" s="17">
        <v>5.3999999999999999E-2</v>
      </c>
    </row>
    <row r="120" spans="1:8" ht="15.5" x14ac:dyDescent="0.35">
      <c r="A120" s="16" t="s">
        <v>100</v>
      </c>
      <c r="B120" s="17" t="s">
        <v>137</v>
      </c>
      <c r="C120" s="17" t="s">
        <v>121</v>
      </c>
      <c r="D120" s="17" t="s">
        <v>121</v>
      </c>
      <c r="E120" s="17">
        <v>0</v>
      </c>
      <c r="F120" s="17">
        <v>0</v>
      </c>
      <c r="G120" s="17" t="s">
        <v>121</v>
      </c>
      <c r="H120" s="17">
        <v>8.9999999999999993E-3</v>
      </c>
    </row>
    <row r="121" spans="1:8" ht="15.5" x14ac:dyDescent="0.35">
      <c r="A121" s="16" t="s">
        <v>100</v>
      </c>
      <c r="B121" s="17" t="s">
        <v>80</v>
      </c>
      <c r="C121" s="17" t="s">
        <v>121</v>
      </c>
      <c r="D121" s="17" t="s">
        <v>121</v>
      </c>
      <c r="E121" s="17">
        <v>1</v>
      </c>
      <c r="F121" s="17">
        <v>1</v>
      </c>
      <c r="G121" s="17" t="s">
        <v>121</v>
      </c>
      <c r="H121" s="17">
        <v>1</v>
      </c>
    </row>
    <row r="122" spans="1:8" ht="15.5" x14ac:dyDescent="0.35">
      <c r="A122" s="16" t="s">
        <v>100</v>
      </c>
      <c r="B122" s="18" t="s">
        <v>81</v>
      </c>
      <c r="C122" s="18">
        <v>10</v>
      </c>
      <c r="D122" s="18">
        <v>30</v>
      </c>
      <c r="E122" s="18">
        <v>70</v>
      </c>
      <c r="F122" s="18">
        <v>80</v>
      </c>
      <c r="G122" s="18">
        <v>20</v>
      </c>
      <c r="H122" s="18">
        <v>200</v>
      </c>
    </row>
    <row r="123" spans="1:8" ht="15.5" x14ac:dyDescent="0.35">
      <c r="A123" s="16" t="s">
        <v>101</v>
      </c>
      <c r="B123" s="17" t="s">
        <v>134</v>
      </c>
      <c r="C123" s="17" t="s">
        <v>121</v>
      </c>
      <c r="D123" s="17" t="s">
        <v>121</v>
      </c>
      <c r="E123" s="17">
        <v>0.92900000000000005</v>
      </c>
      <c r="F123" s="17" t="s">
        <v>121</v>
      </c>
      <c r="G123" s="17" t="s">
        <v>121</v>
      </c>
      <c r="H123" s="17">
        <v>0.93200000000000005</v>
      </c>
    </row>
    <row r="124" spans="1:8" ht="15.5" x14ac:dyDescent="0.35">
      <c r="A124" s="16" t="s">
        <v>101</v>
      </c>
      <c r="B124" s="17" t="s">
        <v>135</v>
      </c>
      <c r="C124" s="17" t="s">
        <v>121</v>
      </c>
      <c r="D124" s="17" t="s">
        <v>121</v>
      </c>
      <c r="E124" s="17">
        <v>3.2000000000000001E-2</v>
      </c>
      <c r="F124" s="17" t="s">
        <v>121</v>
      </c>
      <c r="G124" s="17" t="s">
        <v>121</v>
      </c>
      <c r="H124" s="17">
        <v>0.03</v>
      </c>
    </row>
    <row r="125" spans="1:8" ht="15.5" x14ac:dyDescent="0.35">
      <c r="A125" s="16" t="s">
        <v>101</v>
      </c>
      <c r="B125" s="17" t="s">
        <v>136</v>
      </c>
      <c r="C125" s="17" t="s">
        <v>121</v>
      </c>
      <c r="D125" s="17" t="s">
        <v>121</v>
      </c>
      <c r="E125" s="17">
        <v>3.9E-2</v>
      </c>
      <c r="F125" s="17" t="s">
        <v>121</v>
      </c>
      <c r="G125" s="17" t="s">
        <v>121</v>
      </c>
      <c r="H125" s="17">
        <v>3.7999999999999999E-2</v>
      </c>
    </row>
    <row r="126" spans="1:8" ht="15.5" x14ac:dyDescent="0.35">
      <c r="A126" s="16" t="s">
        <v>101</v>
      </c>
      <c r="B126" s="17" t="s">
        <v>137</v>
      </c>
      <c r="C126" s="17" t="s">
        <v>121</v>
      </c>
      <c r="D126" s="17" t="s">
        <v>121</v>
      </c>
      <c r="E126" s="17">
        <v>0</v>
      </c>
      <c r="F126" s="17" t="s">
        <v>121</v>
      </c>
      <c r="G126" s="17" t="s">
        <v>121</v>
      </c>
      <c r="H126" s="17">
        <v>0</v>
      </c>
    </row>
    <row r="127" spans="1:8" ht="15.5" x14ac:dyDescent="0.35">
      <c r="A127" s="16" t="s">
        <v>101</v>
      </c>
      <c r="B127" s="17" t="s">
        <v>80</v>
      </c>
      <c r="C127" s="17" t="s">
        <v>121</v>
      </c>
      <c r="D127" s="17" t="s">
        <v>121</v>
      </c>
      <c r="E127" s="17">
        <v>1</v>
      </c>
      <c r="F127" s="17" t="s">
        <v>121</v>
      </c>
      <c r="G127" s="17" t="s">
        <v>121</v>
      </c>
      <c r="H127" s="17">
        <v>1</v>
      </c>
    </row>
    <row r="128" spans="1:8" ht="15.5" x14ac:dyDescent="0.35">
      <c r="A128" s="16" t="s">
        <v>101</v>
      </c>
      <c r="B128" s="18" t="s">
        <v>81</v>
      </c>
      <c r="C128" s="18">
        <v>0</v>
      </c>
      <c r="D128" s="18">
        <v>30</v>
      </c>
      <c r="E128" s="18">
        <v>200</v>
      </c>
      <c r="F128" s="18">
        <v>0</v>
      </c>
      <c r="G128" s="18">
        <v>0</v>
      </c>
      <c r="H128" s="18">
        <v>230</v>
      </c>
    </row>
    <row r="129" spans="1:8" ht="15.5" x14ac:dyDescent="0.35">
      <c r="A129" s="16" t="s">
        <v>102</v>
      </c>
      <c r="B129" s="17" t="s">
        <v>134</v>
      </c>
      <c r="C129" s="17">
        <v>0.89900000000000002</v>
      </c>
      <c r="D129" s="17" t="s">
        <v>121</v>
      </c>
      <c r="E129" s="17" t="s">
        <v>121</v>
      </c>
      <c r="F129" s="17" t="s">
        <v>121</v>
      </c>
      <c r="G129" s="17" t="s">
        <v>121</v>
      </c>
      <c r="H129" s="17">
        <v>0.91200000000000003</v>
      </c>
    </row>
    <row r="130" spans="1:8" ht="15.5" x14ac:dyDescent="0.35">
      <c r="A130" s="16" t="s">
        <v>102</v>
      </c>
      <c r="B130" s="17" t="s">
        <v>135</v>
      </c>
      <c r="C130" s="17">
        <v>6.0000000000000001E-3</v>
      </c>
      <c r="D130" s="17" t="s">
        <v>121</v>
      </c>
      <c r="E130" s="17" t="s">
        <v>121</v>
      </c>
      <c r="F130" s="17" t="s">
        <v>121</v>
      </c>
      <c r="G130" s="17" t="s">
        <v>121</v>
      </c>
      <c r="H130" s="17">
        <v>8.0000000000000002E-3</v>
      </c>
    </row>
    <row r="131" spans="1:8" ht="15.5" x14ac:dyDescent="0.35">
      <c r="A131" s="16" t="s">
        <v>102</v>
      </c>
      <c r="B131" s="17" t="s">
        <v>136</v>
      </c>
      <c r="C131" s="17">
        <v>0.03</v>
      </c>
      <c r="D131" s="17" t="s">
        <v>121</v>
      </c>
      <c r="E131" s="17" t="s">
        <v>121</v>
      </c>
      <c r="F131" s="17" t="s">
        <v>121</v>
      </c>
      <c r="G131" s="17" t="s">
        <v>121</v>
      </c>
      <c r="H131" s="17">
        <v>4.7E-2</v>
      </c>
    </row>
    <row r="132" spans="1:8" ht="15.5" x14ac:dyDescent="0.35">
      <c r="A132" s="16" t="s">
        <v>102</v>
      </c>
      <c r="B132" s="17" t="s">
        <v>137</v>
      </c>
      <c r="C132" s="17">
        <v>6.5000000000000002E-2</v>
      </c>
      <c r="D132" s="17" t="s">
        <v>121</v>
      </c>
      <c r="E132" s="17" t="s">
        <v>121</v>
      </c>
      <c r="F132" s="17" t="s">
        <v>121</v>
      </c>
      <c r="G132" s="17" t="s">
        <v>121</v>
      </c>
      <c r="H132" s="17">
        <v>3.3000000000000002E-2</v>
      </c>
    </row>
    <row r="133" spans="1:8" ht="15.5" x14ac:dyDescent="0.35">
      <c r="A133" s="16" t="s">
        <v>102</v>
      </c>
      <c r="B133" s="17" t="s">
        <v>80</v>
      </c>
      <c r="C133" s="17">
        <v>1</v>
      </c>
      <c r="D133" s="17" t="s">
        <v>121</v>
      </c>
      <c r="E133" s="17" t="s">
        <v>121</v>
      </c>
      <c r="F133" s="17" t="s">
        <v>121</v>
      </c>
      <c r="G133" s="17" t="s">
        <v>121</v>
      </c>
      <c r="H133" s="17">
        <v>1</v>
      </c>
    </row>
    <row r="134" spans="1:8" ht="15.5" x14ac:dyDescent="0.35">
      <c r="A134" s="16" t="s">
        <v>102</v>
      </c>
      <c r="B134" s="18" t="s">
        <v>81</v>
      </c>
      <c r="C134" s="18">
        <v>80</v>
      </c>
      <c r="D134" s="18">
        <v>40</v>
      </c>
      <c r="E134" s="18">
        <v>30</v>
      </c>
      <c r="F134" s="18">
        <v>30</v>
      </c>
      <c r="G134" s="18">
        <v>20</v>
      </c>
      <c r="H134" s="18">
        <v>190</v>
      </c>
    </row>
    <row r="135" spans="1:8" ht="15.5" x14ac:dyDescent="0.35">
      <c r="A135" s="16" t="s">
        <v>103</v>
      </c>
      <c r="B135" s="17" t="s">
        <v>134</v>
      </c>
      <c r="C135" s="17">
        <v>0.81699999999999995</v>
      </c>
      <c r="D135" s="17">
        <v>0.79400000000000004</v>
      </c>
      <c r="E135" s="17">
        <v>0.69499999999999995</v>
      </c>
      <c r="F135" s="17">
        <v>0.78800000000000003</v>
      </c>
      <c r="G135" s="17" t="s">
        <v>121</v>
      </c>
      <c r="H135" s="17">
        <v>0.77900000000000003</v>
      </c>
    </row>
    <row r="136" spans="1:8" ht="15.5" x14ac:dyDescent="0.35">
      <c r="A136" s="16" t="s">
        <v>103</v>
      </c>
      <c r="B136" s="17" t="s">
        <v>135</v>
      </c>
      <c r="C136" s="17">
        <v>8.2000000000000003E-2</v>
      </c>
      <c r="D136" s="17">
        <v>0.14499999999999999</v>
      </c>
      <c r="E136" s="17">
        <v>0.105</v>
      </c>
      <c r="F136" s="17">
        <v>6.3E-2</v>
      </c>
      <c r="G136" s="17" t="s">
        <v>121</v>
      </c>
      <c r="H136" s="17">
        <v>0.108</v>
      </c>
    </row>
    <row r="137" spans="1:8" ht="15.5" x14ac:dyDescent="0.35">
      <c r="A137" s="16" t="s">
        <v>103</v>
      </c>
      <c r="B137" s="17" t="s">
        <v>136</v>
      </c>
      <c r="C137" s="17">
        <v>0.10100000000000001</v>
      </c>
      <c r="D137" s="17">
        <v>3.7999999999999999E-2</v>
      </c>
      <c r="E137" s="17">
        <v>0.2</v>
      </c>
      <c r="F137" s="17">
        <v>9.6000000000000002E-2</v>
      </c>
      <c r="G137" s="17" t="s">
        <v>121</v>
      </c>
      <c r="H137" s="17">
        <v>9.7000000000000003E-2</v>
      </c>
    </row>
    <row r="138" spans="1:8" ht="15.5" x14ac:dyDescent="0.35">
      <c r="A138" s="16" t="s">
        <v>103</v>
      </c>
      <c r="B138" s="17" t="s">
        <v>137</v>
      </c>
      <c r="C138" s="17">
        <v>0</v>
      </c>
      <c r="D138" s="17">
        <v>2.3E-2</v>
      </c>
      <c r="E138" s="17">
        <v>0</v>
      </c>
      <c r="F138" s="17">
        <v>5.2999999999999999E-2</v>
      </c>
      <c r="G138" s="17" t="s">
        <v>121</v>
      </c>
      <c r="H138" s="17">
        <v>1.6E-2</v>
      </c>
    </row>
    <row r="139" spans="1:8" ht="15.5" x14ac:dyDescent="0.35">
      <c r="A139" s="16" t="s">
        <v>103</v>
      </c>
      <c r="B139" s="17" t="s">
        <v>80</v>
      </c>
      <c r="C139" s="17">
        <v>1</v>
      </c>
      <c r="D139" s="17">
        <v>1</v>
      </c>
      <c r="E139" s="17">
        <v>1</v>
      </c>
      <c r="F139" s="17">
        <v>1</v>
      </c>
      <c r="G139" s="17" t="s">
        <v>121</v>
      </c>
      <c r="H139" s="17">
        <v>1</v>
      </c>
    </row>
    <row r="140" spans="1:8" ht="15.5" x14ac:dyDescent="0.35">
      <c r="A140" s="16" t="s">
        <v>103</v>
      </c>
      <c r="B140" s="18" t="s">
        <v>81</v>
      </c>
      <c r="C140" s="18">
        <v>140</v>
      </c>
      <c r="D140" s="18">
        <v>110</v>
      </c>
      <c r="E140" s="18">
        <v>50</v>
      </c>
      <c r="F140" s="18">
        <v>60</v>
      </c>
      <c r="G140" s="18">
        <v>40</v>
      </c>
      <c r="H140" s="18">
        <v>400</v>
      </c>
    </row>
    <row r="141" spans="1:8" ht="15.5" x14ac:dyDescent="0.35">
      <c r="A141" s="16" t="s">
        <v>104</v>
      </c>
      <c r="B141" s="17" t="s">
        <v>134</v>
      </c>
      <c r="C141" s="17" t="s">
        <v>121</v>
      </c>
      <c r="D141" s="17" t="s">
        <v>121</v>
      </c>
      <c r="E141" s="17" t="s">
        <v>121</v>
      </c>
      <c r="F141" s="17">
        <v>0.98899999999999999</v>
      </c>
      <c r="G141" s="17" t="s">
        <v>121</v>
      </c>
      <c r="H141" s="17">
        <v>0.96899999999999997</v>
      </c>
    </row>
    <row r="142" spans="1:8" ht="15.5" x14ac:dyDescent="0.35">
      <c r="A142" s="16" t="s">
        <v>104</v>
      </c>
      <c r="B142" s="17" t="s">
        <v>135</v>
      </c>
      <c r="C142" s="17" t="s">
        <v>121</v>
      </c>
      <c r="D142" s="17" t="s">
        <v>121</v>
      </c>
      <c r="E142" s="17" t="s">
        <v>121</v>
      </c>
      <c r="F142" s="17">
        <v>0</v>
      </c>
      <c r="G142" s="17" t="s">
        <v>121</v>
      </c>
      <c r="H142" s="17">
        <v>1.6E-2</v>
      </c>
    </row>
    <row r="143" spans="1:8" ht="15.5" x14ac:dyDescent="0.35">
      <c r="A143" s="16" t="s">
        <v>104</v>
      </c>
      <c r="B143" s="17" t="s">
        <v>136</v>
      </c>
      <c r="C143" s="17" t="s">
        <v>121</v>
      </c>
      <c r="D143" s="17" t="s">
        <v>121</v>
      </c>
      <c r="E143" s="17" t="s">
        <v>121</v>
      </c>
      <c r="F143" s="17">
        <v>1.0999999999999999E-2</v>
      </c>
      <c r="G143" s="17" t="s">
        <v>121</v>
      </c>
      <c r="H143" s="17">
        <v>1.4999999999999999E-2</v>
      </c>
    </row>
    <row r="144" spans="1:8" ht="15.5" x14ac:dyDescent="0.35">
      <c r="A144" s="16" t="s">
        <v>104</v>
      </c>
      <c r="B144" s="17" t="s">
        <v>137</v>
      </c>
      <c r="C144" s="17" t="s">
        <v>121</v>
      </c>
      <c r="D144" s="17" t="s">
        <v>121</v>
      </c>
      <c r="E144" s="17" t="s">
        <v>121</v>
      </c>
      <c r="F144" s="17">
        <v>0</v>
      </c>
      <c r="G144" s="17" t="s">
        <v>121</v>
      </c>
      <c r="H144" s="17">
        <v>0</v>
      </c>
    </row>
    <row r="145" spans="1:8" ht="15.5" x14ac:dyDescent="0.35">
      <c r="A145" s="16" t="s">
        <v>104</v>
      </c>
      <c r="B145" s="17" t="s">
        <v>80</v>
      </c>
      <c r="C145" s="17" t="s">
        <v>121</v>
      </c>
      <c r="D145" s="17" t="s">
        <v>121</v>
      </c>
      <c r="E145" s="17" t="s">
        <v>121</v>
      </c>
      <c r="F145" s="17">
        <v>1</v>
      </c>
      <c r="G145" s="17" t="s">
        <v>121</v>
      </c>
      <c r="H145" s="17">
        <v>1</v>
      </c>
    </row>
    <row r="146" spans="1:8" ht="15.5" x14ac:dyDescent="0.35">
      <c r="A146" s="16" t="s">
        <v>104</v>
      </c>
      <c r="B146" s="18" t="s">
        <v>81</v>
      </c>
      <c r="C146" s="18">
        <v>0</v>
      </c>
      <c r="D146" s="18">
        <v>30</v>
      </c>
      <c r="E146" s="18">
        <v>40</v>
      </c>
      <c r="F146" s="18">
        <v>140</v>
      </c>
      <c r="G146" s="18">
        <v>10</v>
      </c>
      <c r="H146" s="18">
        <v>210</v>
      </c>
    </row>
    <row r="147" spans="1:8" ht="15.5" x14ac:dyDescent="0.35">
      <c r="A147" s="16" t="s">
        <v>105</v>
      </c>
      <c r="B147" s="17" t="s">
        <v>134</v>
      </c>
      <c r="C147" s="17" t="s">
        <v>121</v>
      </c>
      <c r="D147" s="17" t="s">
        <v>121</v>
      </c>
      <c r="E147" s="17" t="s">
        <v>121</v>
      </c>
      <c r="F147" s="17">
        <v>0.98799999999999999</v>
      </c>
      <c r="G147" s="17" t="s">
        <v>121</v>
      </c>
      <c r="H147" s="17">
        <v>0.94299999999999995</v>
      </c>
    </row>
    <row r="148" spans="1:8" ht="15.5" x14ac:dyDescent="0.35">
      <c r="A148" s="16" t="s">
        <v>105</v>
      </c>
      <c r="B148" s="17" t="s">
        <v>135</v>
      </c>
      <c r="C148" s="17" t="s">
        <v>121</v>
      </c>
      <c r="D148" s="17" t="s">
        <v>121</v>
      </c>
      <c r="E148" s="17" t="s">
        <v>121</v>
      </c>
      <c r="F148" s="17">
        <v>7.0000000000000001E-3</v>
      </c>
      <c r="G148" s="17" t="s">
        <v>121</v>
      </c>
      <c r="H148" s="17">
        <v>1.0999999999999999E-2</v>
      </c>
    </row>
    <row r="149" spans="1:8" ht="15.5" x14ac:dyDescent="0.35">
      <c r="A149" s="16" t="s">
        <v>105</v>
      </c>
      <c r="B149" s="17" t="s">
        <v>136</v>
      </c>
      <c r="C149" s="17" t="s">
        <v>121</v>
      </c>
      <c r="D149" s="17" t="s">
        <v>121</v>
      </c>
      <c r="E149" s="17" t="s">
        <v>121</v>
      </c>
      <c r="F149" s="17">
        <v>5.0000000000000001E-3</v>
      </c>
      <c r="G149" s="17" t="s">
        <v>121</v>
      </c>
      <c r="H149" s="17">
        <v>3.6999999999999998E-2</v>
      </c>
    </row>
    <row r="150" spans="1:8" ht="15.5" x14ac:dyDescent="0.35">
      <c r="A150" s="16" t="s">
        <v>105</v>
      </c>
      <c r="B150" s="17" t="s">
        <v>137</v>
      </c>
      <c r="C150" s="17" t="s">
        <v>121</v>
      </c>
      <c r="D150" s="17" t="s">
        <v>121</v>
      </c>
      <c r="E150" s="17" t="s">
        <v>121</v>
      </c>
      <c r="F150" s="17">
        <v>0</v>
      </c>
      <c r="G150" s="17" t="s">
        <v>121</v>
      </c>
      <c r="H150" s="17">
        <v>8.9999999999999993E-3</v>
      </c>
    </row>
    <row r="151" spans="1:8" ht="15.5" x14ac:dyDescent="0.35">
      <c r="A151" s="16" t="s">
        <v>105</v>
      </c>
      <c r="B151" s="17" t="s">
        <v>80</v>
      </c>
      <c r="C151" s="17" t="s">
        <v>121</v>
      </c>
      <c r="D151" s="17" t="s">
        <v>121</v>
      </c>
      <c r="E151" s="17" t="s">
        <v>121</v>
      </c>
      <c r="F151" s="17">
        <v>1</v>
      </c>
      <c r="G151" s="17">
        <v>1</v>
      </c>
      <c r="H151" s="17">
        <v>1</v>
      </c>
    </row>
    <row r="152" spans="1:8" ht="15.5" x14ac:dyDescent="0.35">
      <c r="A152" s="16" t="s">
        <v>105</v>
      </c>
      <c r="B152" s="18" t="s">
        <v>81</v>
      </c>
      <c r="C152" s="18">
        <v>10</v>
      </c>
      <c r="D152" s="18">
        <v>20</v>
      </c>
      <c r="E152" s="18">
        <v>40</v>
      </c>
      <c r="F152" s="18">
        <v>80</v>
      </c>
      <c r="G152" s="18">
        <v>50</v>
      </c>
      <c r="H152" s="18">
        <v>190</v>
      </c>
    </row>
    <row r="153" spans="1:8" ht="15.5" x14ac:dyDescent="0.35">
      <c r="A153" s="16" t="s">
        <v>106</v>
      </c>
      <c r="B153" s="17" t="s">
        <v>134</v>
      </c>
      <c r="C153" s="17">
        <v>0.88800000000000001</v>
      </c>
      <c r="D153" s="17">
        <v>0.89600000000000002</v>
      </c>
      <c r="E153" s="17" t="s">
        <v>121</v>
      </c>
      <c r="F153" s="17" t="s">
        <v>121</v>
      </c>
      <c r="G153" s="17">
        <v>0.92100000000000004</v>
      </c>
      <c r="H153" s="17">
        <v>0.89800000000000002</v>
      </c>
    </row>
    <row r="154" spans="1:8" ht="15.5" x14ac:dyDescent="0.35">
      <c r="A154" s="16" t="s">
        <v>106</v>
      </c>
      <c r="B154" s="17" t="s">
        <v>135</v>
      </c>
      <c r="C154" s="17">
        <v>9.7000000000000003E-2</v>
      </c>
      <c r="D154" s="17">
        <v>7.8E-2</v>
      </c>
      <c r="E154" s="17" t="s">
        <v>121</v>
      </c>
      <c r="F154" s="17" t="s">
        <v>121</v>
      </c>
      <c r="G154" s="17">
        <v>4.2000000000000003E-2</v>
      </c>
      <c r="H154" s="17">
        <v>6.3E-2</v>
      </c>
    </row>
    <row r="155" spans="1:8" ht="15.5" x14ac:dyDescent="0.35">
      <c r="A155" s="16" t="s">
        <v>106</v>
      </c>
      <c r="B155" s="17" t="s">
        <v>136</v>
      </c>
      <c r="C155" s="17">
        <v>1.4999999999999999E-2</v>
      </c>
      <c r="D155" s="17">
        <v>2.5999999999999999E-2</v>
      </c>
      <c r="E155" s="17" t="s">
        <v>121</v>
      </c>
      <c r="F155" s="17" t="s">
        <v>121</v>
      </c>
      <c r="G155" s="17">
        <v>3.6999999999999998E-2</v>
      </c>
      <c r="H155" s="17">
        <v>3.9E-2</v>
      </c>
    </row>
    <row r="156" spans="1:8" ht="15.5" x14ac:dyDescent="0.35">
      <c r="A156" s="16" t="s">
        <v>106</v>
      </c>
      <c r="B156" s="17" t="s">
        <v>137</v>
      </c>
      <c r="C156" s="17">
        <v>0</v>
      </c>
      <c r="D156" s="17">
        <v>0</v>
      </c>
      <c r="E156" s="17" t="s">
        <v>121</v>
      </c>
      <c r="F156" s="17" t="s">
        <v>121</v>
      </c>
      <c r="G156" s="17">
        <v>0</v>
      </c>
      <c r="H156" s="17">
        <v>0</v>
      </c>
    </row>
    <row r="157" spans="1:8" ht="15.5" x14ac:dyDescent="0.35">
      <c r="A157" s="16" t="s">
        <v>106</v>
      </c>
      <c r="B157" s="17" t="s">
        <v>80</v>
      </c>
      <c r="C157" s="17">
        <v>1</v>
      </c>
      <c r="D157" s="17">
        <v>1</v>
      </c>
      <c r="E157" s="17">
        <v>1</v>
      </c>
      <c r="F157" s="17" t="s">
        <v>121</v>
      </c>
      <c r="G157" s="17">
        <v>1</v>
      </c>
      <c r="H157" s="17">
        <v>1</v>
      </c>
    </row>
    <row r="158" spans="1:8" ht="15.5" x14ac:dyDescent="0.35">
      <c r="A158" s="16" t="s">
        <v>106</v>
      </c>
      <c r="B158" s="18" t="s">
        <v>81</v>
      </c>
      <c r="C158" s="18">
        <v>60</v>
      </c>
      <c r="D158" s="18">
        <v>60</v>
      </c>
      <c r="E158" s="18">
        <v>50</v>
      </c>
      <c r="F158" s="18">
        <v>30</v>
      </c>
      <c r="G158" s="18">
        <v>50</v>
      </c>
      <c r="H158" s="18">
        <v>250</v>
      </c>
    </row>
    <row r="159" spans="1:8" ht="15.5" x14ac:dyDescent="0.35">
      <c r="A159" s="16" t="s">
        <v>107</v>
      </c>
      <c r="B159" s="17" t="s">
        <v>134</v>
      </c>
      <c r="C159" s="17" t="s">
        <v>121</v>
      </c>
      <c r="D159" s="17" t="s">
        <v>121</v>
      </c>
      <c r="E159" s="17">
        <v>0.92900000000000005</v>
      </c>
      <c r="F159" s="17">
        <v>0.84599999999999997</v>
      </c>
      <c r="G159" s="17" t="s">
        <v>121</v>
      </c>
      <c r="H159" s="17">
        <v>0.90300000000000002</v>
      </c>
    </row>
    <row r="160" spans="1:8" ht="15.5" x14ac:dyDescent="0.35">
      <c r="A160" s="16" t="s">
        <v>107</v>
      </c>
      <c r="B160" s="17" t="s">
        <v>135</v>
      </c>
      <c r="C160" s="17" t="s">
        <v>121</v>
      </c>
      <c r="D160" s="17" t="s">
        <v>121</v>
      </c>
      <c r="E160" s="17">
        <v>1.7000000000000001E-2</v>
      </c>
      <c r="F160" s="17">
        <v>7.0999999999999994E-2</v>
      </c>
      <c r="G160" s="17" t="s">
        <v>121</v>
      </c>
      <c r="H160" s="17">
        <v>3.1E-2</v>
      </c>
    </row>
    <row r="161" spans="1:8" ht="15.5" x14ac:dyDescent="0.35">
      <c r="A161" s="16" t="s">
        <v>107</v>
      </c>
      <c r="B161" s="17" t="s">
        <v>136</v>
      </c>
      <c r="C161" s="17" t="s">
        <v>121</v>
      </c>
      <c r="D161" s="17" t="s">
        <v>121</v>
      </c>
      <c r="E161" s="17">
        <v>5.3999999999999999E-2</v>
      </c>
      <c r="F161" s="17">
        <v>8.2000000000000003E-2</v>
      </c>
      <c r="G161" s="17" t="s">
        <v>121</v>
      </c>
      <c r="H161" s="17">
        <v>6.6000000000000003E-2</v>
      </c>
    </row>
    <row r="162" spans="1:8" ht="15.5" x14ac:dyDescent="0.35">
      <c r="A162" s="16" t="s">
        <v>107</v>
      </c>
      <c r="B162" s="17" t="s">
        <v>137</v>
      </c>
      <c r="C162" s="17" t="s">
        <v>121</v>
      </c>
      <c r="D162" s="17" t="s">
        <v>121</v>
      </c>
      <c r="E162" s="17">
        <v>0</v>
      </c>
      <c r="F162" s="17">
        <v>0</v>
      </c>
      <c r="G162" s="17" t="s">
        <v>121</v>
      </c>
      <c r="H162" s="17">
        <v>0</v>
      </c>
    </row>
    <row r="163" spans="1:8" ht="15.5" x14ac:dyDescent="0.35">
      <c r="A163" s="16" t="s">
        <v>107</v>
      </c>
      <c r="B163" s="17" t="s">
        <v>80</v>
      </c>
      <c r="C163" s="17" t="s">
        <v>121</v>
      </c>
      <c r="D163" s="17" t="s">
        <v>121</v>
      </c>
      <c r="E163" s="17">
        <v>1</v>
      </c>
      <c r="F163" s="17">
        <v>1</v>
      </c>
      <c r="G163" s="17" t="s">
        <v>121</v>
      </c>
      <c r="H163" s="17">
        <v>1</v>
      </c>
    </row>
    <row r="164" spans="1:8" ht="15.5" x14ac:dyDescent="0.35">
      <c r="A164" s="16" t="s">
        <v>107</v>
      </c>
      <c r="B164" s="18" t="s">
        <v>81</v>
      </c>
      <c r="C164" s="18">
        <v>10</v>
      </c>
      <c r="D164" s="18">
        <v>30</v>
      </c>
      <c r="E164" s="18">
        <v>80</v>
      </c>
      <c r="F164" s="18">
        <v>60</v>
      </c>
      <c r="G164" s="18">
        <v>20</v>
      </c>
      <c r="H164" s="18">
        <v>200</v>
      </c>
    </row>
    <row r="165" spans="1:8" ht="15.5" x14ac:dyDescent="0.35">
      <c r="A165" s="16" t="s">
        <v>108</v>
      </c>
      <c r="B165" s="17" t="s">
        <v>134</v>
      </c>
      <c r="C165" s="17" t="s">
        <v>121</v>
      </c>
      <c r="D165" s="17" t="s">
        <v>121</v>
      </c>
      <c r="E165" s="17">
        <v>0.95699999999999996</v>
      </c>
      <c r="F165" s="17">
        <v>0.91</v>
      </c>
      <c r="G165" s="17" t="s">
        <v>121</v>
      </c>
      <c r="H165" s="17">
        <v>0.92100000000000004</v>
      </c>
    </row>
    <row r="166" spans="1:8" ht="15.5" x14ac:dyDescent="0.35">
      <c r="A166" s="16" t="s">
        <v>108</v>
      </c>
      <c r="B166" s="17" t="s">
        <v>135</v>
      </c>
      <c r="C166" s="17" t="s">
        <v>121</v>
      </c>
      <c r="D166" s="17" t="s">
        <v>121</v>
      </c>
      <c r="E166" s="17">
        <v>2.5000000000000001E-2</v>
      </c>
      <c r="F166" s="17">
        <v>0.05</v>
      </c>
      <c r="G166" s="17" t="s">
        <v>121</v>
      </c>
      <c r="H166" s="17">
        <v>0.04</v>
      </c>
    </row>
    <row r="167" spans="1:8" ht="15.5" x14ac:dyDescent="0.35">
      <c r="A167" s="16" t="s">
        <v>108</v>
      </c>
      <c r="B167" s="17" t="s">
        <v>136</v>
      </c>
      <c r="C167" s="17" t="s">
        <v>121</v>
      </c>
      <c r="D167" s="17" t="s">
        <v>121</v>
      </c>
      <c r="E167" s="17">
        <v>1.7999999999999999E-2</v>
      </c>
      <c r="F167" s="17">
        <v>0.04</v>
      </c>
      <c r="G167" s="17" t="s">
        <v>121</v>
      </c>
      <c r="H167" s="17">
        <v>3.2000000000000001E-2</v>
      </c>
    </row>
    <row r="168" spans="1:8" ht="15.5" x14ac:dyDescent="0.35">
      <c r="A168" s="16" t="s">
        <v>108</v>
      </c>
      <c r="B168" s="17" t="s">
        <v>137</v>
      </c>
      <c r="C168" s="17" t="s">
        <v>121</v>
      </c>
      <c r="D168" s="17" t="s">
        <v>121</v>
      </c>
      <c r="E168" s="17">
        <v>0</v>
      </c>
      <c r="F168" s="17">
        <v>0</v>
      </c>
      <c r="G168" s="17" t="s">
        <v>121</v>
      </c>
      <c r="H168" s="17">
        <v>7.0000000000000001E-3</v>
      </c>
    </row>
    <row r="169" spans="1:8" ht="15.5" x14ac:dyDescent="0.35">
      <c r="A169" s="16" t="s">
        <v>108</v>
      </c>
      <c r="B169" s="17" t="s">
        <v>80</v>
      </c>
      <c r="C169" s="17" t="s">
        <v>121</v>
      </c>
      <c r="D169" s="17" t="s">
        <v>121</v>
      </c>
      <c r="E169" s="17">
        <v>1</v>
      </c>
      <c r="F169" s="17">
        <v>1</v>
      </c>
      <c r="G169" s="17" t="s">
        <v>121</v>
      </c>
      <c r="H169" s="17">
        <v>1</v>
      </c>
    </row>
    <row r="170" spans="1:8" ht="15.5" x14ac:dyDescent="0.35">
      <c r="A170" s="16" t="s">
        <v>108</v>
      </c>
      <c r="B170" s="18" t="s">
        <v>81</v>
      </c>
      <c r="C170" s="18">
        <v>0</v>
      </c>
      <c r="D170" s="18">
        <v>20</v>
      </c>
      <c r="E170" s="18">
        <v>90</v>
      </c>
      <c r="F170" s="18">
        <v>130</v>
      </c>
      <c r="G170" s="18">
        <v>0</v>
      </c>
      <c r="H170" s="18">
        <v>240</v>
      </c>
    </row>
    <row r="171" spans="1:8" ht="15.5" x14ac:dyDescent="0.35">
      <c r="A171" s="16" t="s">
        <v>109</v>
      </c>
      <c r="B171" s="17" t="s">
        <v>134</v>
      </c>
      <c r="C171" s="17" t="s">
        <v>121</v>
      </c>
      <c r="D171" s="17" t="s">
        <v>121</v>
      </c>
      <c r="E171" s="17" t="s">
        <v>121</v>
      </c>
      <c r="F171" s="17" t="s">
        <v>121</v>
      </c>
      <c r="G171" s="17" t="s">
        <v>121</v>
      </c>
      <c r="H171" s="17">
        <v>0.91400000000000003</v>
      </c>
    </row>
    <row r="172" spans="1:8" ht="15.5" x14ac:dyDescent="0.35">
      <c r="A172" s="16" t="s">
        <v>109</v>
      </c>
      <c r="B172" s="17" t="s">
        <v>135</v>
      </c>
      <c r="C172" s="17" t="s">
        <v>121</v>
      </c>
      <c r="D172" s="17" t="s">
        <v>121</v>
      </c>
      <c r="E172" s="17" t="s">
        <v>121</v>
      </c>
      <c r="F172" s="17" t="s">
        <v>121</v>
      </c>
      <c r="G172" s="17" t="s">
        <v>121</v>
      </c>
      <c r="H172" s="17">
        <v>5.7000000000000002E-2</v>
      </c>
    </row>
    <row r="173" spans="1:8" ht="15.5" x14ac:dyDescent="0.35">
      <c r="A173" s="16" t="s">
        <v>109</v>
      </c>
      <c r="B173" s="17" t="s">
        <v>136</v>
      </c>
      <c r="C173" s="17" t="s">
        <v>121</v>
      </c>
      <c r="D173" s="17" t="s">
        <v>121</v>
      </c>
      <c r="E173" s="17" t="s">
        <v>121</v>
      </c>
      <c r="F173" s="17" t="s">
        <v>121</v>
      </c>
      <c r="G173" s="17" t="s">
        <v>121</v>
      </c>
      <c r="H173" s="17">
        <v>2.3E-2</v>
      </c>
    </row>
    <row r="174" spans="1:8" ht="15.5" x14ac:dyDescent="0.35">
      <c r="A174" s="16" t="s">
        <v>109</v>
      </c>
      <c r="B174" s="17" t="s">
        <v>137</v>
      </c>
      <c r="C174" s="17" t="s">
        <v>121</v>
      </c>
      <c r="D174" s="17" t="s">
        <v>121</v>
      </c>
      <c r="E174" s="17" t="s">
        <v>121</v>
      </c>
      <c r="F174" s="17" t="s">
        <v>121</v>
      </c>
      <c r="G174" s="17" t="s">
        <v>121</v>
      </c>
      <c r="H174" s="17">
        <v>6.0000000000000001E-3</v>
      </c>
    </row>
    <row r="175" spans="1:8" ht="15.5" x14ac:dyDescent="0.35">
      <c r="A175" s="16" t="s">
        <v>109</v>
      </c>
      <c r="B175" s="17" t="s">
        <v>80</v>
      </c>
      <c r="C175" s="17" t="s">
        <v>121</v>
      </c>
      <c r="D175" s="17" t="s">
        <v>121</v>
      </c>
      <c r="E175" s="17" t="s">
        <v>121</v>
      </c>
      <c r="F175" s="17" t="s">
        <v>121</v>
      </c>
      <c r="G175" s="17" t="s">
        <v>121</v>
      </c>
      <c r="H175" s="17">
        <v>1</v>
      </c>
    </row>
    <row r="176" spans="1:8" ht="15.5" x14ac:dyDescent="0.35">
      <c r="A176" s="16" t="s">
        <v>109</v>
      </c>
      <c r="B176" s="18" t="s">
        <v>81</v>
      </c>
      <c r="C176" s="18">
        <v>30</v>
      </c>
      <c r="D176" s="18">
        <v>40</v>
      </c>
      <c r="E176" s="18">
        <v>40</v>
      </c>
      <c r="F176" s="18">
        <v>20</v>
      </c>
      <c r="G176" s="18">
        <v>40</v>
      </c>
      <c r="H176" s="18">
        <v>180</v>
      </c>
    </row>
    <row r="177" spans="1:8" ht="15.5" x14ac:dyDescent="0.35">
      <c r="A177" s="16" t="s">
        <v>110</v>
      </c>
      <c r="B177" s="17" t="s">
        <v>134</v>
      </c>
      <c r="C177" s="17">
        <v>0.89300000000000002</v>
      </c>
      <c r="D177" s="17">
        <v>0.78400000000000003</v>
      </c>
      <c r="E177" s="17">
        <v>0.88100000000000001</v>
      </c>
      <c r="F177" s="17">
        <v>0.81899999999999995</v>
      </c>
      <c r="G177" s="17">
        <v>0.94499999999999995</v>
      </c>
      <c r="H177" s="17">
        <v>0.85899999999999999</v>
      </c>
    </row>
    <row r="178" spans="1:8" ht="15.5" x14ac:dyDescent="0.35">
      <c r="A178" s="16" t="s">
        <v>110</v>
      </c>
      <c r="B178" s="17" t="s">
        <v>135</v>
      </c>
      <c r="C178" s="17">
        <v>7.0000000000000007E-2</v>
      </c>
      <c r="D178" s="17">
        <v>0.111</v>
      </c>
      <c r="E178" s="17">
        <v>6.2E-2</v>
      </c>
      <c r="F178" s="17">
        <v>8.6999999999999994E-2</v>
      </c>
      <c r="G178" s="17">
        <v>2.1000000000000001E-2</v>
      </c>
      <c r="H178" s="17">
        <v>7.1999999999999995E-2</v>
      </c>
    </row>
    <row r="179" spans="1:8" ht="15.5" x14ac:dyDescent="0.35">
      <c r="A179" s="16" t="s">
        <v>110</v>
      </c>
      <c r="B179" s="17" t="s">
        <v>136</v>
      </c>
      <c r="C179" s="17">
        <v>3.6999999999999998E-2</v>
      </c>
      <c r="D179" s="17">
        <v>8.2000000000000003E-2</v>
      </c>
      <c r="E179" s="17">
        <v>5.6000000000000001E-2</v>
      </c>
      <c r="F179" s="17">
        <v>9.4E-2</v>
      </c>
      <c r="G179" s="17">
        <v>3.4000000000000002E-2</v>
      </c>
      <c r="H179" s="17">
        <v>6.2E-2</v>
      </c>
    </row>
    <row r="180" spans="1:8" ht="15.5" x14ac:dyDescent="0.35">
      <c r="A180" s="16" t="s">
        <v>110</v>
      </c>
      <c r="B180" s="17" t="s">
        <v>137</v>
      </c>
      <c r="C180" s="17">
        <v>0</v>
      </c>
      <c r="D180" s="17">
        <v>2.4E-2</v>
      </c>
      <c r="E180" s="17">
        <v>0</v>
      </c>
      <c r="F180" s="17">
        <v>0</v>
      </c>
      <c r="G180" s="17">
        <v>0</v>
      </c>
      <c r="H180" s="17">
        <v>6.0000000000000001E-3</v>
      </c>
    </row>
    <row r="181" spans="1:8" ht="15.5" x14ac:dyDescent="0.35">
      <c r="A181" s="16" t="s">
        <v>110</v>
      </c>
      <c r="B181" s="17" t="s">
        <v>80</v>
      </c>
      <c r="C181" s="17">
        <v>1</v>
      </c>
      <c r="D181" s="17">
        <v>1</v>
      </c>
      <c r="E181" s="17">
        <v>1</v>
      </c>
      <c r="F181" s="17">
        <v>1</v>
      </c>
      <c r="G181" s="17">
        <v>1</v>
      </c>
      <c r="H181" s="17">
        <v>1</v>
      </c>
    </row>
    <row r="182" spans="1:8" ht="15.5" x14ac:dyDescent="0.35">
      <c r="A182" s="16" t="s">
        <v>110</v>
      </c>
      <c r="B182" s="18" t="s">
        <v>81</v>
      </c>
      <c r="C182" s="18">
        <v>70</v>
      </c>
      <c r="D182" s="18">
        <v>100</v>
      </c>
      <c r="E182" s="18">
        <v>80</v>
      </c>
      <c r="F182" s="18">
        <v>70</v>
      </c>
      <c r="G182" s="18">
        <v>70</v>
      </c>
      <c r="H182" s="18">
        <v>390</v>
      </c>
    </row>
    <row r="183" spans="1:8" ht="15.5" x14ac:dyDescent="0.35">
      <c r="A183" s="16" t="s">
        <v>111</v>
      </c>
      <c r="B183" s="17" t="s">
        <v>134</v>
      </c>
      <c r="C183" s="17" t="s">
        <v>121</v>
      </c>
      <c r="D183" s="17" t="s">
        <v>121</v>
      </c>
      <c r="E183" s="17" t="s">
        <v>121</v>
      </c>
      <c r="F183" s="17">
        <v>0.96599999999999997</v>
      </c>
      <c r="G183" s="17" t="s">
        <v>121</v>
      </c>
      <c r="H183" s="17">
        <v>0.89500000000000002</v>
      </c>
    </row>
    <row r="184" spans="1:8" ht="15.5" x14ac:dyDescent="0.35">
      <c r="A184" s="16" t="s">
        <v>111</v>
      </c>
      <c r="B184" s="17" t="s">
        <v>135</v>
      </c>
      <c r="C184" s="17" t="s">
        <v>121</v>
      </c>
      <c r="D184" s="17" t="s">
        <v>121</v>
      </c>
      <c r="E184" s="17" t="s">
        <v>121</v>
      </c>
      <c r="F184" s="17">
        <v>0</v>
      </c>
      <c r="G184" s="17" t="s">
        <v>121</v>
      </c>
      <c r="H184" s="17">
        <v>3.3000000000000002E-2</v>
      </c>
    </row>
    <row r="185" spans="1:8" ht="15.5" x14ac:dyDescent="0.35">
      <c r="A185" s="16" t="s">
        <v>111</v>
      </c>
      <c r="B185" s="17" t="s">
        <v>136</v>
      </c>
      <c r="C185" s="17" t="s">
        <v>121</v>
      </c>
      <c r="D185" s="17" t="s">
        <v>121</v>
      </c>
      <c r="E185" s="17" t="s">
        <v>121</v>
      </c>
      <c r="F185" s="17">
        <v>3.4000000000000002E-2</v>
      </c>
      <c r="G185" s="17" t="s">
        <v>121</v>
      </c>
      <c r="H185" s="17">
        <v>3.9E-2</v>
      </c>
    </row>
    <row r="186" spans="1:8" ht="15.5" x14ac:dyDescent="0.35">
      <c r="A186" s="16" t="s">
        <v>111</v>
      </c>
      <c r="B186" s="17" t="s">
        <v>137</v>
      </c>
      <c r="C186" s="17" t="s">
        <v>121</v>
      </c>
      <c r="D186" s="17" t="s">
        <v>121</v>
      </c>
      <c r="E186" s="17" t="s">
        <v>121</v>
      </c>
      <c r="F186" s="17">
        <v>0</v>
      </c>
      <c r="G186" s="17" t="s">
        <v>121</v>
      </c>
      <c r="H186" s="17">
        <v>3.2000000000000001E-2</v>
      </c>
    </row>
    <row r="187" spans="1:8" ht="15.5" x14ac:dyDescent="0.35">
      <c r="A187" s="16" t="s">
        <v>111</v>
      </c>
      <c r="B187" s="17" t="s">
        <v>80</v>
      </c>
      <c r="C187" s="17" t="s">
        <v>121</v>
      </c>
      <c r="D187" s="17" t="s">
        <v>121</v>
      </c>
      <c r="E187" s="17" t="s">
        <v>121</v>
      </c>
      <c r="F187" s="17">
        <v>1</v>
      </c>
      <c r="G187" s="17">
        <v>1</v>
      </c>
      <c r="H187" s="17">
        <v>1</v>
      </c>
    </row>
    <row r="188" spans="1:8" ht="15.5" x14ac:dyDescent="0.35">
      <c r="A188" s="16" t="s">
        <v>111</v>
      </c>
      <c r="B188" s="18" t="s">
        <v>81</v>
      </c>
      <c r="C188" s="18">
        <v>20</v>
      </c>
      <c r="D188" s="18">
        <v>20</v>
      </c>
      <c r="E188" s="18">
        <v>20</v>
      </c>
      <c r="F188" s="18">
        <v>60</v>
      </c>
      <c r="G188" s="18">
        <v>50</v>
      </c>
      <c r="H188" s="18">
        <v>180</v>
      </c>
    </row>
    <row r="189" spans="1:8" ht="15.5" x14ac:dyDescent="0.35">
      <c r="A189" s="16" t="s">
        <v>112</v>
      </c>
      <c r="B189" s="17" t="s">
        <v>134</v>
      </c>
      <c r="C189" s="17">
        <v>0.751</v>
      </c>
      <c r="D189" s="17">
        <v>0.81100000000000005</v>
      </c>
      <c r="E189" s="17" t="s">
        <v>121</v>
      </c>
      <c r="F189" s="17" t="s">
        <v>121</v>
      </c>
      <c r="G189" s="17" t="s">
        <v>121</v>
      </c>
      <c r="H189" s="17">
        <v>0.77900000000000003</v>
      </c>
    </row>
    <row r="190" spans="1:8" ht="15.5" x14ac:dyDescent="0.35">
      <c r="A190" s="16" t="s">
        <v>112</v>
      </c>
      <c r="B190" s="17" t="s">
        <v>135</v>
      </c>
      <c r="C190" s="17">
        <v>4.1000000000000002E-2</v>
      </c>
      <c r="D190" s="17">
        <v>4.8000000000000001E-2</v>
      </c>
      <c r="E190" s="17" t="s">
        <v>121</v>
      </c>
      <c r="F190" s="17" t="s">
        <v>121</v>
      </c>
      <c r="G190" s="17" t="s">
        <v>121</v>
      </c>
      <c r="H190" s="17">
        <v>6.5000000000000002E-2</v>
      </c>
    </row>
    <row r="191" spans="1:8" ht="15.5" x14ac:dyDescent="0.35">
      <c r="A191" s="16" t="s">
        <v>112</v>
      </c>
      <c r="B191" s="17" t="s">
        <v>136</v>
      </c>
      <c r="C191" s="17">
        <v>0.182</v>
      </c>
      <c r="D191" s="17">
        <v>0.14099999999999999</v>
      </c>
      <c r="E191" s="17" t="s">
        <v>121</v>
      </c>
      <c r="F191" s="17" t="s">
        <v>121</v>
      </c>
      <c r="G191" s="17" t="s">
        <v>121</v>
      </c>
      <c r="H191" s="17">
        <v>0.14000000000000001</v>
      </c>
    </row>
    <row r="192" spans="1:8" ht="15.5" x14ac:dyDescent="0.35">
      <c r="A192" s="16" t="s">
        <v>112</v>
      </c>
      <c r="B192" s="17" t="s">
        <v>137</v>
      </c>
      <c r="C192" s="17">
        <v>2.5999999999999999E-2</v>
      </c>
      <c r="D192" s="17">
        <v>0</v>
      </c>
      <c r="E192" s="17" t="s">
        <v>121</v>
      </c>
      <c r="F192" s="17" t="s">
        <v>121</v>
      </c>
      <c r="G192" s="17" t="s">
        <v>121</v>
      </c>
      <c r="H192" s="17">
        <v>1.6E-2</v>
      </c>
    </row>
    <row r="193" spans="1:8" ht="15.5" x14ac:dyDescent="0.35">
      <c r="A193" s="16" t="s">
        <v>112</v>
      </c>
      <c r="B193" s="17" t="s">
        <v>80</v>
      </c>
      <c r="C193" s="17">
        <v>1</v>
      </c>
      <c r="D193" s="17">
        <v>1</v>
      </c>
      <c r="E193" s="17" t="s">
        <v>121</v>
      </c>
      <c r="F193" s="17" t="s">
        <v>121</v>
      </c>
      <c r="G193" s="17" t="s">
        <v>121</v>
      </c>
      <c r="H193" s="17">
        <v>1</v>
      </c>
    </row>
    <row r="194" spans="1:8" ht="15.5" x14ac:dyDescent="0.35">
      <c r="A194" s="16" t="s">
        <v>112</v>
      </c>
      <c r="B194" s="18" t="s">
        <v>81</v>
      </c>
      <c r="C194" s="18">
        <v>60</v>
      </c>
      <c r="D194" s="18">
        <v>60</v>
      </c>
      <c r="E194" s="18">
        <v>30</v>
      </c>
      <c r="F194" s="18">
        <v>20</v>
      </c>
      <c r="G194" s="18">
        <v>10</v>
      </c>
      <c r="H194" s="18">
        <v>180</v>
      </c>
    </row>
    <row r="195" spans="1:8" ht="15.5" x14ac:dyDescent="0.35">
      <c r="A195" s="16" t="s">
        <v>113</v>
      </c>
      <c r="B195" s="17" t="s">
        <v>134</v>
      </c>
      <c r="C195" s="17" t="s">
        <v>121</v>
      </c>
      <c r="D195" s="17">
        <v>0.86399999999999999</v>
      </c>
      <c r="E195" s="17" t="s">
        <v>121</v>
      </c>
      <c r="F195" s="17" t="s">
        <v>121</v>
      </c>
      <c r="G195" s="17" t="s">
        <v>121</v>
      </c>
      <c r="H195" s="17">
        <v>0.874</v>
      </c>
    </row>
    <row r="196" spans="1:8" ht="15.5" x14ac:dyDescent="0.35">
      <c r="A196" s="16" t="s">
        <v>113</v>
      </c>
      <c r="B196" s="17" t="s">
        <v>135</v>
      </c>
      <c r="C196" s="17" t="s">
        <v>121</v>
      </c>
      <c r="D196" s="17">
        <v>7.3999999999999996E-2</v>
      </c>
      <c r="E196" s="17" t="s">
        <v>121</v>
      </c>
      <c r="F196" s="17" t="s">
        <v>121</v>
      </c>
      <c r="G196" s="17" t="s">
        <v>121</v>
      </c>
      <c r="H196" s="17">
        <v>7.6999999999999999E-2</v>
      </c>
    </row>
    <row r="197" spans="1:8" ht="15.5" x14ac:dyDescent="0.35">
      <c r="A197" s="16" t="s">
        <v>113</v>
      </c>
      <c r="B197" s="17" t="s">
        <v>136</v>
      </c>
      <c r="C197" s="17" t="s">
        <v>121</v>
      </c>
      <c r="D197" s="17">
        <v>1.6E-2</v>
      </c>
      <c r="E197" s="17" t="s">
        <v>121</v>
      </c>
      <c r="F197" s="17" t="s">
        <v>121</v>
      </c>
      <c r="G197" s="17" t="s">
        <v>121</v>
      </c>
      <c r="H197" s="17">
        <v>3.4000000000000002E-2</v>
      </c>
    </row>
    <row r="198" spans="1:8" ht="15.5" x14ac:dyDescent="0.35">
      <c r="A198" s="16" t="s">
        <v>113</v>
      </c>
      <c r="B198" s="17" t="s">
        <v>137</v>
      </c>
      <c r="C198" s="17" t="s">
        <v>121</v>
      </c>
      <c r="D198" s="17">
        <v>4.5999999999999999E-2</v>
      </c>
      <c r="E198" s="17" t="s">
        <v>121</v>
      </c>
      <c r="F198" s="17" t="s">
        <v>121</v>
      </c>
      <c r="G198" s="17" t="s">
        <v>121</v>
      </c>
      <c r="H198" s="17">
        <v>1.4999999999999999E-2</v>
      </c>
    </row>
    <row r="199" spans="1:8" ht="15.5" x14ac:dyDescent="0.35">
      <c r="A199" s="16" t="s">
        <v>113</v>
      </c>
      <c r="B199" s="17" t="s">
        <v>80</v>
      </c>
      <c r="C199" s="17" t="s">
        <v>121</v>
      </c>
      <c r="D199" s="17">
        <v>1</v>
      </c>
      <c r="E199" s="17" t="s">
        <v>121</v>
      </c>
      <c r="F199" s="17" t="s">
        <v>121</v>
      </c>
      <c r="G199" s="17" t="s">
        <v>121</v>
      </c>
      <c r="H199" s="17">
        <v>1</v>
      </c>
    </row>
    <row r="200" spans="1:8" ht="15.5" x14ac:dyDescent="0.35">
      <c r="A200" s="19" t="s">
        <v>113</v>
      </c>
      <c r="B200" s="20" t="s">
        <v>81</v>
      </c>
      <c r="C200" s="20">
        <v>30</v>
      </c>
      <c r="D200" s="20">
        <v>60</v>
      </c>
      <c r="E200" s="20">
        <v>40</v>
      </c>
      <c r="F200" s="20">
        <v>40</v>
      </c>
      <c r="G200" s="20">
        <v>30</v>
      </c>
      <c r="H200" s="20">
        <v>190</v>
      </c>
    </row>
    <row r="201" spans="1:8" ht="15.5" x14ac:dyDescent="0.35">
      <c r="A201" s="21"/>
      <c r="B201" s="21"/>
      <c r="C201" s="21"/>
      <c r="D201" s="21"/>
      <c r="E201" s="21"/>
      <c r="F201" s="21"/>
      <c r="G201" s="21"/>
      <c r="H201"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03CC-3716-455C-AC6D-61C1E7FCA0C0}">
  <dimension ref="A1:G201"/>
  <sheetViews>
    <sheetView workbookViewId="0"/>
  </sheetViews>
  <sheetFormatPr defaultColWidth="10.90625" defaultRowHeight="14.5" x14ac:dyDescent="0.35"/>
  <cols>
    <col min="1" max="1" width="70.7265625" customWidth="1"/>
    <col min="2" max="2" width="40.7265625" customWidth="1"/>
    <col min="3" max="7" width="15.7265625" customWidth="1"/>
    <col min="8" max="8" width="10.90625" customWidth="1"/>
  </cols>
  <sheetData>
    <row r="1" spans="1:7" ht="19.5" x14ac:dyDescent="0.45">
      <c r="A1" s="1" t="s">
        <v>58</v>
      </c>
    </row>
    <row r="2" spans="1:7" ht="31" x14ac:dyDescent="0.35">
      <c r="A2" s="14" t="s">
        <v>63</v>
      </c>
      <c r="B2" s="15" t="s">
        <v>133</v>
      </c>
      <c r="C2" s="15" t="s">
        <v>144</v>
      </c>
      <c r="D2" s="15" t="s">
        <v>145</v>
      </c>
      <c r="E2" s="15" t="s">
        <v>146</v>
      </c>
      <c r="F2" s="15" t="s">
        <v>147</v>
      </c>
      <c r="G2" s="15" t="s">
        <v>80</v>
      </c>
    </row>
    <row r="3" spans="1:7" ht="15.5" x14ac:dyDescent="0.35">
      <c r="A3" s="16" t="s">
        <v>76</v>
      </c>
      <c r="B3" s="17" t="s">
        <v>134</v>
      </c>
      <c r="C3" s="17">
        <v>0.879</v>
      </c>
      <c r="D3" s="17">
        <v>0.85699999999999998</v>
      </c>
      <c r="E3" s="17" t="s">
        <v>121</v>
      </c>
      <c r="F3" s="17" t="s">
        <v>121</v>
      </c>
      <c r="G3" s="17">
        <v>0.86799999999999999</v>
      </c>
    </row>
    <row r="4" spans="1:7" ht="15.5" x14ac:dyDescent="0.35">
      <c r="A4" s="16" t="s">
        <v>76</v>
      </c>
      <c r="B4" s="17" t="s">
        <v>135</v>
      </c>
      <c r="C4" s="17">
        <v>0.05</v>
      </c>
      <c r="D4" s="17">
        <v>6.8000000000000005E-2</v>
      </c>
      <c r="E4" s="17" t="s">
        <v>121</v>
      </c>
      <c r="F4" s="17" t="s">
        <v>121</v>
      </c>
      <c r="G4" s="17">
        <v>0.06</v>
      </c>
    </row>
    <row r="5" spans="1:7" ht="15.5" x14ac:dyDescent="0.35">
      <c r="A5" s="16" t="s">
        <v>76</v>
      </c>
      <c r="B5" s="17" t="s">
        <v>136</v>
      </c>
      <c r="C5" s="17">
        <v>5.7000000000000002E-2</v>
      </c>
      <c r="D5" s="17">
        <v>6.3E-2</v>
      </c>
      <c r="E5" s="17" t="s">
        <v>121</v>
      </c>
      <c r="F5" s="17" t="s">
        <v>121</v>
      </c>
      <c r="G5" s="17">
        <v>6.0999999999999999E-2</v>
      </c>
    </row>
    <row r="6" spans="1:7" ht="15.5" x14ac:dyDescent="0.35">
      <c r="A6" s="16" t="s">
        <v>76</v>
      </c>
      <c r="B6" s="17" t="s">
        <v>137</v>
      </c>
      <c r="C6" s="17">
        <v>1.2999999999999999E-2</v>
      </c>
      <c r="D6" s="17">
        <v>1.0999999999999999E-2</v>
      </c>
      <c r="E6" s="17" t="s">
        <v>121</v>
      </c>
      <c r="F6" s="17" t="s">
        <v>121</v>
      </c>
      <c r="G6" s="17">
        <v>1.2E-2</v>
      </c>
    </row>
    <row r="7" spans="1:7" ht="15.5" x14ac:dyDescent="0.35">
      <c r="A7" s="16" t="s">
        <v>76</v>
      </c>
      <c r="B7" s="17" t="s">
        <v>80</v>
      </c>
      <c r="C7" s="17">
        <v>1</v>
      </c>
      <c r="D7" s="17">
        <v>1</v>
      </c>
      <c r="E7" s="17" t="s">
        <v>121</v>
      </c>
      <c r="F7" s="17" t="s">
        <v>121</v>
      </c>
      <c r="G7" s="17">
        <v>1</v>
      </c>
    </row>
    <row r="8" spans="1:7" ht="15.5" x14ac:dyDescent="0.35">
      <c r="A8" s="16" t="s">
        <v>76</v>
      </c>
      <c r="B8" s="18" t="s">
        <v>81</v>
      </c>
      <c r="C8" s="18">
        <v>3590</v>
      </c>
      <c r="D8" s="18">
        <v>4610</v>
      </c>
      <c r="E8" s="18">
        <v>0</v>
      </c>
      <c r="F8" s="18">
        <v>10</v>
      </c>
      <c r="G8" s="18">
        <v>8210</v>
      </c>
    </row>
    <row r="9" spans="1:7" ht="15.5" x14ac:dyDescent="0.35">
      <c r="A9" s="16" t="s">
        <v>82</v>
      </c>
      <c r="B9" s="17" t="s">
        <v>134</v>
      </c>
      <c r="C9" s="17">
        <v>0.73699999999999999</v>
      </c>
      <c r="D9" s="17">
        <v>0.66</v>
      </c>
      <c r="E9" s="17" t="s">
        <v>121</v>
      </c>
      <c r="F9" s="17" t="s">
        <v>121</v>
      </c>
      <c r="G9" s="17">
        <v>0.69499999999999995</v>
      </c>
    </row>
    <row r="10" spans="1:7" ht="15.5" x14ac:dyDescent="0.35">
      <c r="A10" s="16" t="s">
        <v>82</v>
      </c>
      <c r="B10" s="17" t="s">
        <v>135</v>
      </c>
      <c r="C10" s="17">
        <v>5.8000000000000003E-2</v>
      </c>
      <c r="D10" s="17">
        <v>0.13200000000000001</v>
      </c>
      <c r="E10" s="17" t="s">
        <v>121</v>
      </c>
      <c r="F10" s="17" t="s">
        <v>121</v>
      </c>
      <c r="G10" s="17">
        <v>9.8000000000000004E-2</v>
      </c>
    </row>
    <row r="11" spans="1:7" ht="15.5" x14ac:dyDescent="0.35">
      <c r="A11" s="16" t="s">
        <v>82</v>
      </c>
      <c r="B11" s="17" t="s">
        <v>136</v>
      </c>
      <c r="C11" s="17">
        <v>0.18</v>
      </c>
      <c r="D11" s="17">
        <v>0.17</v>
      </c>
      <c r="E11" s="17" t="s">
        <v>121</v>
      </c>
      <c r="F11" s="17" t="s">
        <v>121</v>
      </c>
      <c r="G11" s="17">
        <v>0.17399999999999999</v>
      </c>
    </row>
    <row r="12" spans="1:7" ht="15.5" x14ac:dyDescent="0.35">
      <c r="A12" s="16" t="s">
        <v>82</v>
      </c>
      <c r="B12" s="17" t="s">
        <v>137</v>
      </c>
      <c r="C12" s="17">
        <v>2.5999999999999999E-2</v>
      </c>
      <c r="D12" s="17">
        <v>3.7999999999999999E-2</v>
      </c>
      <c r="E12" s="17" t="s">
        <v>121</v>
      </c>
      <c r="F12" s="17" t="s">
        <v>121</v>
      </c>
      <c r="G12" s="17">
        <v>3.2000000000000001E-2</v>
      </c>
    </row>
    <row r="13" spans="1:7" ht="15.5" x14ac:dyDescent="0.35">
      <c r="A13" s="16" t="s">
        <v>82</v>
      </c>
      <c r="B13" s="17" t="s">
        <v>80</v>
      </c>
      <c r="C13" s="17">
        <v>1</v>
      </c>
      <c r="D13" s="17">
        <v>1</v>
      </c>
      <c r="E13" s="17" t="s">
        <v>121</v>
      </c>
      <c r="F13" s="17" t="s">
        <v>121</v>
      </c>
      <c r="G13" s="17">
        <v>1</v>
      </c>
    </row>
    <row r="14" spans="1:7" ht="15.5" x14ac:dyDescent="0.35">
      <c r="A14" s="16" t="s">
        <v>82</v>
      </c>
      <c r="B14" s="18" t="s">
        <v>81</v>
      </c>
      <c r="C14" s="18">
        <v>110</v>
      </c>
      <c r="D14" s="18">
        <v>150</v>
      </c>
      <c r="E14" s="18">
        <v>0</v>
      </c>
      <c r="F14" s="18">
        <v>0</v>
      </c>
      <c r="G14" s="18">
        <v>260</v>
      </c>
    </row>
    <row r="15" spans="1:7" ht="15.5" x14ac:dyDescent="0.35">
      <c r="A15" s="16" t="s">
        <v>83</v>
      </c>
      <c r="B15" s="17" t="s">
        <v>134</v>
      </c>
      <c r="C15" s="17">
        <v>0.76200000000000001</v>
      </c>
      <c r="D15" s="17">
        <v>0.79600000000000004</v>
      </c>
      <c r="E15" s="17" t="s">
        <v>121</v>
      </c>
      <c r="F15" s="17" t="s">
        <v>121</v>
      </c>
      <c r="G15" s="17">
        <v>0.78</v>
      </c>
    </row>
    <row r="16" spans="1:7" ht="15.5" x14ac:dyDescent="0.35">
      <c r="A16" s="16" t="s">
        <v>83</v>
      </c>
      <c r="B16" s="17" t="s">
        <v>135</v>
      </c>
      <c r="C16" s="17">
        <v>6.3E-2</v>
      </c>
      <c r="D16" s="17">
        <v>3.5999999999999997E-2</v>
      </c>
      <c r="E16" s="17" t="s">
        <v>121</v>
      </c>
      <c r="F16" s="17" t="s">
        <v>121</v>
      </c>
      <c r="G16" s="17">
        <v>4.8000000000000001E-2</v>
      </c>
    </row>
    <row r="17" spans="1:7" ht="15.5" x14ac:dyDescent="0.35">
      <c r="A17" s="16" t="s">
        <v>83</v>
      </c>
      <c r="B17" s="17" t="s">
        <v>136</v>
      </c>
      <c r="C17" s="17">
        <v>0.16200000000000001</v>
      </c>
      <c r="D17" s="17">
        <v>0.14899999999999999</v>
      </c>
      <c r="E17" s="17" t="s">
        <v>121</v>
      </c>
      <c r="F17" s="17" t="s">
        <v>121</v>
      </c>
      <c r="G17" s="17">
        <v>0.155</v>
      </c>
    </row>
    <row r="18" spans="1:7" ht="15.5" x14ac:dyDescent="0.35">
      <c r="A18" s="16" t="s">
        <v>83</v>
      </c>
      <c r="B18" s="17" t="s">
        <v>137</v>
      </c>
      <c r="C18" s="17">
        <v>1.4E-2</v>
      </c>
      <c r="D18" s="17">
        <v>1.9E-2</v>
      </c>
      <c r="E18" s="17" t="s">
        <v>121</v>
      </c>
      <c r="F18" s="17" t="s">
        <v>121</v>
      </c>
      <c r="G18" s="17">
        <v>1.6E-2</v>
      </c>
    </row>
    <row r="19" spans="1:7" ht="15.5" x14ac:dyDescent="0.35">
      <c r="A19" s="16" t="s">
        <v>83</v>
      </c>
      <c r="B19" s="17" t="s">
        <v>80</v>
      </c>
      <c r="C19" s="17">
        <v>1</v>
      </c>
      <c r="D19" s="17">
        <v>1</v>
      </c>
      <c r="E19" s="17" t="s">
        <v>121</v>
      </c>
      <c r="F19" s="17" t="s">
        <v>121</v>
      </c>
      <c r="G19" s="17">
        <v>1</v>
      </c>
    </row>
    <row r="20" spans="1:7" ht="15.5" x14ac:dyDescent="0.35">
      <c r="A20" s="16" t="s">
        <v>83</v>
      </c>
      <c r="B20" s="18" t="s">
        <v>81</v>
      </c>
      <c r="C20" s="18">
        <v>140</v>
      </c>
      <c r="D20" s="18">
        <v>170</v>
      </c>
      <c r="E20" s="18">
        <v>0</v>
      </c>
      <c r="F20" s="18">
        <v>0</v>
      </c>
      <c r="G20" s="18">
        <v>300</v>
      </c>
    </row>
    <row r="21" spans="1:7" ht="15.5" x14ac:dyDescent="0.35">
      <c r="A21" s="16" t="s">
        <v>84</v>
      </c>
      <c r="B21" s="17" t="s">
        <v>134</v>
      </c>
      <c r="C21" s="17">
        <v>0.74099999999999999</v>
      </c>
      <c r="D21" s="17">
        <v>0.84699999999999998</v>
      </c>
      <c r="E21" s="17" t="s">
        <v>121</v>
      </c>
      <c r="F21" s="17" t="s">
        <v>121</v>
      </c>
      <c r="G21" s="17">
        <v>0.8</v>
      </c>
    </row>
    <row r="22" spans="1:7" ht="15.5" x14ac:dyDescent="0.35">
      <c r="A22" s="16" t="s">
        <v>84</v>
      </c>
      <c r="B22" s="17" t="s">
        <v>135</v>
      </c>
      <c r="C22" s="17">
        <v>0.14899999999999999</v>
      </c>
      <c r="D22" s="17">
        <v>9.1999999999999998E-2</v>
      </c>
      <c r="E22" s="17" t="s">
        <v>121</v>
      </c>
      <c r="F22" s="17" t="s">
        <v>121</v>
      </c>
      <c r="G22" s="17">
        <v>0.11700000000000001</v>
      </c>
    </row>
    <row r="23" spans="1:7" ht="15.5" x14ac:dyDescent="0.35">
      <c r="A23" s="16" t="s">
        <v>84</v>
      </c>
      <c r="B23" s="17" t="s">
        <v>136</v>
      </c>
      <c r="C23" s="17">
        <v>6.7000000000000004E-2</v>
      </c>
      <c r="D23" s="17">
        <v>6.2E-2</v>
      </c>
      <c r="E23" s="17" t="s">
        <v>121</v>
      </c>
      <c r="F23" s="17" t="s">
        <v>121</v>
      </c>
      <c r="G23" s="17">
        <v>6.4000000000000001E-2</v>
      </c>
    </row>
    <row r="24" spans="1:7" ht="15.5" x14ac:dyDescent="0.35">
      <c r="A24" s="16" t="s">
        <v>84</v>
      </c>
      <c r="B24" s="17" t="s">
        <v>137</v>
      </c>
      <c r="C24" s="17">
        <v>4.3999999999999997E-2</v>
      </c>
      <c r="D24" s="17">
        <v>0</v>
      </c>
      <c r="E24" s="17" t="s">
        <v>121</v>
      </c>
      <c r="F24" s="17" t="s">
        <v>121</v>
      </c>
      <c r="G24" s="17">
        <v>1.9E-2</v>
      </c>
    </row>
    <row r="25" spans="1:7" ht="15.5" x14ac:dyDescent="0.35">
      <c r="A25" s="16" t="s">
        <v>84</v>
      </c>
      <c r="B25" s="17" t="s">
        <v>80</v>
      </c>
      <c r="C25" s="17">
        <v>1</v>
      </c>
      <c r="D25" s="17">
        <v>1</v>
      </c>
      <c r="E25" s="17" t="s">
        <v>121</v>
      </c>
      <c r="F25" s="17" t="s">
        <v>121</v>
      </c>
      <c r="G25" s="17">
        <v>1</v>
      </c>
    </row>
    <row r="26" spans="1:7" ht="15.5" x14ac:dyDescent="0.35">
      <c r="A26" s="16" t="s">
        <v>84</v>
      </c>
      <c r="B26" s="18" t="s">
        <v>81</v>
      </c>
      <c r="C26" s="18">
        <v>70</v>
      </c>
      <c r="D26" s="18">
        <v>100</v>
      </c>
      <c r="E26" s="18">
        <v>0</v>
      </c>
      <c r="F26" s="18">
        <v>0</v>
      </c>
      <c r="G26" s="18">
        <v>170</v>
      </c>
    </row>
    <row r="27" spans="1:7" ht="15.5" x14ac:dyDescent="0.35">
      <c r="A27" s="16" t="s">
        <v>85</v>
      </c>
      <c r="B27" s="17" t="s">
        <v>134</v>
      </c>
      <c r="C27" s="17">
        <v>0.88700000000000001</v>
      </c>
      <c r="D27" s="17">
        <v>0.88100000000000001</v>
      </c>
      <c r="E27" s="17" t="s">
        <v>121</v>
      </c>
      <c r="F27" s="17" t="s">
        <v>121</v>
      </c>
      <c r="G27" s="17">
        <v>0.88400000000000001</v>
      </c>
    </row>
    <row r="28" spans="1:7" ht="15.5" x14ac:dyDescent="0.35">
      <c r="A28" s="16" t="s">
        <v>85</v>
      </c>
      <c r="B28" s="17" t="s">
        <v>135</v>
      </c>
      <c r="C28" s="17">
        <v>2.9000000000000001E-2</v>
      </c>
      <c r="D28" s="17">
        <v>4.9000000000000002E-2</v>
      </c>
      <c r="E28" s="17" t="s">
        <v>121</v>
      </c>
      <c r="F28" s="17" t="s">
        <v>121</v>
      </c>
      <c r="G28" s="17">
        <v>0.04</v>
      </c>
    </row>
    <row r="29" spans="1:7" ht="15.5" x14ac:dyDescent="0.35">
      <c r="A29" s="16" t="s">
        <v>85</v>
      </c>
      <c r="B29" s="17" t="s">
        <v>136</v>
      </c>
      <c r="C29" s="17">
        <v>8.4000000000000005E-2</v>
      </c>
      <c r="D29" s="17">
        <v>6.4000000000000001E-2</v>
      </c>
      <c r="E29" s="17" t="s">
        <v>121</v>
      </c>
      <c r="F29" s="17" t="s">
        <v>121</v>
      </c>
      <c r="G29" s="17">
        <v>7.2999999999999995E-2</v>
      </c>
    </row>
    <row r="30" spans="1:7" ht="15.5" x14ac:dyDescent="0.35">
      <c r="A30" s="16" t="s">
        <v>85</v>
      </c>
      <c r="B30" s="17" t="s">
        <v>137</v>
      </c>
      <c r="C30" s="17">
        <v>0</v>
      </c>
      <c r="D30" s="17">
        <v>6.0000000000000001E-3</v>
      </c>
      <c r="E30" s="17" t="s">
        <v>121</v>
      </c>
      <c r="F30" s="17" t="s">
        <v>121</v>
      </c>
      <c r="G30" s="17">
        <v>3.0000000000000001E-3</v>
      </c>
    </row>
    <row r="31" spans="1:7" ht="15.5" x14ac:dyDescent="0.35">
      <c r="A31" s="16" t="s">
        <v>85</v>
      </c>
      <c r="B31" s="17" t="s">
        <v>80</v>
      </c>
      <c r="C31" s="17">
        <v>1</v>
      </c>
      <c r="D31" s="17">
        <v>1</v>
      </c>
      <c r="E31" s="17" t="s">
        <v>121</v>
      </c>
      <c r="F31" s="17" t="s">
        <v>121</v>
      </c>
      <c r="G31" s="17">
        <v>1</v>
      </c>
    </row>
    <row r="32" spans="1:7" ht="15.5" x14ac:dyDescent="0.35">
      <c r="A32" s="16" t="s">
        <v>85</v>
      </c>
      <c r="B32" s="18" t="s">
        <v>81</v>
      </c>
      <c r="C32" s="18">
        <v>90</v>
      </c>
      <c r="D32" s="18">
        <v>110</v>
      </c>
      <c r="E32" s="18">
        <v>0</v>
      </c>
      <c r="F32" s="18">
        <v>0</v>
      </c>
      <c r="G32" s="18">
        <v>200</v>
      </c>
    </row>
    <row r="33" spans="1:7" ht="15.5" x14ac:dyDescent="0.35">
      <c r="A33" s="16" t="s">
        <v>86</v>
      </c>
      <c r="B33" s="17" t="s">
        <v>134</v>
      </c>
      <c r="C33" s="17">
        <v>0.90200000000000002</v>
      </c>
      <c r="D33" s="17">
        <v>0.83099999999999996</v>
      </c>
      <c r="E33" s="17" t="s">
        <v>121</v>
      </c>
      <c r="F33" s="17" t="s">
        <v>121</v>
      </c>
      <c r="G33" s="17">
        <v>0.86499999999999999</v>
      </c>
    </row>
    <row r="34" spans="1:7" ht="15.5" x14ac:dyDescent="0.35">
      <c r="A34" s="16" t="s">
        <v>86</v>
      </c>
      <c r="B34" s="17" t="s">
        <v>135</v>
      </c>
      <c r="C34" s="17">
        <v>6.8000000000000005E-2</v>
      </c>
      <c r="D34" s="17">
        <v>4.8000000000000001E-2</v>
      </c>
      <c r="E34" s="17" t="s">
        <v>121</v>
      </c>
      <c r="F34" s="17" t="s">
        <v>121</v>
      </c>
      <c r="G34" s="17">
        <v>5.8000000000000003E-2</v>
      </c>
    </row>
    <row r="35" spans="1:7" ht="15.5" x14ac:dyDescent="0.35">
      <c r="A35" s="16" t="s">
        <v>86</v>
      </c>
      <c r="B35" s="17" t="s">
        <v>136</v>
      </c>
      <c r="C35" s="17">
        <v>0.03</v>
      </c>
      <c r="D35" s="17">
        <v>0.11600000000000001</v>
      </c>
      <c r="E35" s="17" t="s">
        <v>121</v>
      </c>
      <c r="F35" s="17" t="s">
        <v>121</v>
      </c>
      <c r="G35" s="17">
        <v>7.4999999999999997E-2</v>
      </c>
    </row>
    <row r="36" spans="1:7" ht="15.5" x14ac:dyDescent="0.35">
      <c r="A36" s="16" t="s">
        <v>86</v>
      </c>
      <c r="B36" s="17" t="s">
        <v>137</v>
      </c>
      <c r="C36" s="17">
        <v>0</v>
      </c>
      <c r="D36" s="17">
        <v>5.0000000000000001E-3</v>
      </c>
      <c r="E36" s="17" t="s">
        <v>121</v>
      </c>
      <c r="F36" s="17" t="s">
        <v>121</v>
      </c>
      <c r="G36" s="17">
        <v>3.0000000000000001E-3</v>
      </c>
    </row>
    <row r="37" spans="1:7" ht="15.5" x14ac:dyDescent="0.35">
      <c r="A37" s="16" t="s">
        <v>86</v>
      </c>
      <c r="B37" s="17" t="s">
        <v>80</v>
      </c>
      <c r="C37" s="17">
        <v>1</v>
      </c>
      <c r="D37" s="17">
        <v>1</v>
      </c>
      <c r="E37" s="17" t="s">
        <v>121</v>
      </c>
      <c r="F37" s="17" t="s">
        <v>121</v>
      </c>
      <c r="G37" s="17">
        <v>1</v>
      </c>
    </row>
    <row r="38" spans="1:7" ht="15.5" x14ac:dyDescent="0.35">
      <c r="A38" s="16" t="s">
        <v>86</v>
      </c>
      <c r="B38" s="18" t="s">
        <v>81</v>
      </c>
      <c r="C38" s="18">
        <v>90</v>
      </c>
      <c r="D38" s="18">
        <v>100</v>
      </c>
      <c r="E38" s="18">
        <v>0</v>
      </c>
      <c r="F38" s="18">
        <v>0</v>
      </c>
      <c r="G38" s="18">
        <v>190</v>
      </c>
    </row>
    <row r="39" spans="1:7" ht="15.5" x14ac:dyDescent="0.35">
      <c r="A39" s="16" t="s">
        <v>87</v>
      </c>
      <c r="B39" s="17" t="s">
        <v>134</v>
      </c>
      <c r="C39" s="17">
        <v>0.86</v>
      </c>
      <c r="D39" s="17">
        <v>0.8</v>
      </c>
      <c r="E39" s="17" t="s">
        <v>121</v>
      </c>
      <c r="F39" s="17" t="s">
        <v>121</v>
      </c>
      <c r="G39" s="17">
        <v>0.82699999999999996</v>
      </c>
    </row>
    <row r="40" spans="1:7" ht="15.5" x14ac:dyDescent="0.35">
      <c r="A40" s="16" t="s">
        <v>87</v>
      </c>
      <c r="B40" s="17" t="s">
        <v>135</v>
      </c>
      <c r="C40" s="17">
        <v>0.112</v>
      </c>
      <c r="D40" s="17">
        <v>0.153</v>
      </c>
      <c r="E40" s="17" t="s">
        <v>121</v>
      </c>
      <c r="F40" s="17" t="s">
        <v>121</v>
      </c>
      <c r="G40" s="17">
        <v>0.13500000000000001</v>
      </c>
    </row>
    <row r="41" spans="1:7" ht="15.5" x14ac:dyDescent="0.35">
      <c r="A41" s="16" t="s">
        <v>87</v>
      </c>
      <c r="B41" s="17" t="s">
        <v>136</v>
      </c>
      <c r="C41" s="17">
        <v>2.7E-2</v>
      </c>
      <c r="D41" s="17">
        <v>4.7E-2</v>
      </c>
      <c r="E41" s="17" t="s">
        <v>121</v>
      </c>
      <c r="F41" s="17" t="s">
        <v>121</v>
      </c>
      <c r="G41" s="17">
        <v>3.7999999999999999E-2</v>
      </c>
    </row>
    <row r="42" spans="1:7" ht="15.5" x14ac:dyDescent="0.35">
      <c r="A42" s="16" t="s">
        <v>87</v>
      </c>
      <c r="B42" s="17" t="s">
        <v>137</v>
      </c>
      <c r="C42" s="17">
        <v>0</v>
      </c>
      <c r="D42" s="17">
        <v>0</v>
      </c>
      <c r="E42" s="17" t="s">
        <v>121</v>
      </c>
      <c r="F42" s="17" t="s">
        <v>121</v>
      </c>
      <c r="G42" s="17">
        <v>0</v>
      </c>
    </row>
    <row r="43" spans="1:7" ht="15.5" x14ac:dyDescent="0.35">
      <c r="A43" s="16" t="s">
        <v>87</v>
      </c>
      <c r="B43" s="17" t="s">
        <v>80</v>
      </c>
      <c r="C43" s="17">
        <v>1</v>
      </c>
      <c r="D43" s="17">
        <v>1</v>
      </c>
      <c r="E43" s="17" t="s">
        <v>121</v>
      </c>
      <c r="F43" s="17" t="s">
        <v>121</v>
      </c>
      <c r="G43" s="17">
        <v>1</v>
      </c>
    </row>
    <row r="44" spans="1:7" ht="15.5" x14ac:dyDescent="0.35">
      <c r="A44" s="16" t="s">
        <v>87</v>
      </c>
      <c r="B44" s="18" t="s">
        <v>81</v>
      </c>
      <c r="C44" s="18">
        <v>90</v>
      </c>
      <c r="D44" s="18">
        <v>140</v>
      </c>
      <c r="E44" s="18">
        <v>0</v>
      </c>
      <c r="F44" s="18">
        <v>0</v>
      </c>
      <c r="G44" s="18">
        <v>230</v>
      </c>
    </row>
    <row r="45" spans="1:7" ht="15.5" x14ac:dyDescent="0.35">
      <c r="A45" s="16" t="s">
        <v>88</v>
      </c>
      <c r="B45" s="17" t="s">
        <v>134</v>
      </c>
      <c r="C45" s="17">
        <v>0.81399999999999995</v>
      </c>
      <c r="D45" s="17">
        <v>0.91600000000000004</v>
      </c>
      <c r="E45" s="17" t="s">
        <v>121</v>
      </c>
      <c r="F45" s="17" t="s">
        <v>121</v>
      </c>
      <c r="G45" s="17">
        <v>0.86699999999999999</v>
      </c>
    </row>
    <row r="46" spans="1:7" ht="15.5" x14ac:dyDescent="0.35">
      <c r="A46" s="16" t="s">
        <v>88</v>
      </c>
      <c r="B46" s="17" t="s">
        <v>135</v>
      </c>
      <c r="C46" s="17">
        <v>9.4E-2</v>
      </c>
      <c r="D46" s="17">
        <v>2.5999999999999999E-2</v>
      </c>
      <c r="E46" s="17" t="s">
        <v>121</v>
      </c>
      <c r="F46" s="17" t="s">
        <v>121</v>
      </c>
      <c r="G46" s="17">
        <v>5.8999999999999997E-2</v>
      </c>
    </row>
    <row r="47" spans="1:7" ht="15.5" x14ac:dyDescent="0.35">
      <c r="A47" s="16" t="s">
        <v>88</v>
      </c>
      <c r="B47" s="17" t="s">
        <v>136</v>
      </c>
      <c r="C47" s="17">
        <v>9.1999999999999998E-2</v>
      </c>
      <c r="D47" s="17">
        <v>4.3999999999999997E-2</v>
      </c>
      <c r="E47" s="17" t="s">
        <v>121</v>
      </c>
      <c r="F47" s="17" t="s">
        <v>121</v>
      </c>
      <c r="G47" s="17">
        <v>6.7000000000000004E-2</v>
      </c>
    </row>
    <row r="48" spans="1:7" ht="15.5" x14ac:dyDescent="0.35">
      <c r="A48" s="16" t="s">
        <v>88</v>
      </c>
      <c r="B48" s="17" t="s">
        <v>137</v>
      </c>
      <c r="C48" s="17">
        <v>0</v>
      </c>
      <c r="D48" s="17">
        <v>1.2999999999999999E-2</v>
      </c>
      <c r="E48" s="17" t="s">
        <v>121</v>
      </c>
      <c r="F48" s="17" t="s">
        <v>121</v>
      </c>
      <c r="G48" s="17">
        <v>7.0000000000000001E-3</v>
      </c>
    </row>
    <row r="49" spans="1:7" ht="15.5" x14ac:dyDescent="0.35">
      <c r="A49" s="16" t="s">
        <v>88</v>
      </c>
      <c r="B49" s="17" t="s">
        <v>80</v>
      </c>
      <c r="C49" s="17">
        <v>1</v>
      </c>
      <c r="D49" s="17">
        <v>1</v>
      </c>
      <c r="E49" s="17" t="s">
        <v>121</v>
      </c>
      <c r="F49" s="17" t="s">
        <v>121</v>
      </c>
      <c r="G49" s="17">
        <v>1</v>
      </c>
    </row>
    <row r="50" spans="1:7" ht="15.5" x14ac:dyDescent="0.35">
      <c r="A50" s="16" t="s">
        <v>88</v>
      </c>
      <c r="B50" s="18" t="s">
        <v>81</v>
      </c>
      <c r="C50" s="18">
        <v>80</v>
      </c>
      <c r="D50" s="18">
        <v>90</v>
      </c>
      <c r="E50" s="18">
        <v>0</v>
      </c>
      <c r="F50" s="18">
        <v>0</v>
      </c>
      <c r="G50" s="18">
        <v>170</v>
      </c>
    </row>
    <row r="51" spans="1:7" ht="15.5" x14ac:dyDescent="0.35">
      <c r="A51" s="16" t="s">
        <v>89</v>
      </c>
      <c r="B51" s="17" t="s">
        <v>134</v>
      </c>
      <c r="C51" s="17">
        <v>0.88400000000000001</v>
      </c>
      <c r="D51" s="17">
        <v>0.90500000000000003</v>
      </c>
      <c r="E51" s="17" t="s">
        <v>121</v>
      </c>
      <c r="F51" s="17" t="s">
        <v>121</v>
      </c>
      <c r="G51" s="17">
        <v>0.89500000000000002</v>
      </c>
    </row>
    <row r="52" spans="1:7" ht="15.5" x14ac:dyDescent="0.35">
      <c r="A52" s="16" t="s">
        <v>89</v>
      </c>
      <c r="B52" s="17" t="s">
        <v>135</v>
      </c>
      <c r="C52" s="17">
        <v>5.0999999999999997E-2</v>
      </c>
      <c r="D52" s="17">
        <v>3.4000000000000002E-2</v>
      </c>
      <c r="E52" s="17" t="s">
        <v>121</v>
      </c>
      <c r="F52" s="17" t="s">
        <v>121</v>
      </c>
      <c r="G52" s="17">
        <v>4.2000000000000003E-2</v>
      </c>
    </row>
    <row r="53" spans="1:7" ht="15.5" x14ac:dyDescent="0.35">
      <c r="A53" s="16" t="s">
        <v>89</v>
      </c>
      <c r="B53" s="17" t="s">
        <v>136</v>
      </c>
      <c r="C53" s="17">
        <v>6.4000000000000001E-2</v>
      </c>
      <c r="D53" s="17">
        <v>6.0999999999999999E-2</v>
      </c>
      <c r="E53" s="17" t="s">
        <v>121</v>
      </c>
      <c r="F53" s="17" t="s">
        <v>121</v>
      </c>
      <c r="G53" s="17">
        <v>6.3E-2</v>
      </c>
    </row>
    <row r="54" spans="1:7" ht="15.5" x14ac:dyDescent="0.35">
      <c r="A54" s="16" t="s">
        <v>89</v>
      </c>
      <c r="B54" s="17" t="s">
        <v>137</v>
      </c>
      <c r="C54" s="17">
        <v>0</v>
      </c>
      <c r="D54" s="17">
        <v>0</v>
      </c>
      <c r="E54" s="17" t="s">
        <v>121</v>
      </c>
      <c r="F54" s="17" t="s">
        <v>121</v>
      </c>
      <c r="G54" s="17">
        <v>0</v>
      </c>
    </row>
    <row r="55" spans="1:7" ht="15.5" x14ac:dyDescent="0.35">
      <c r="A55" s="16" t="s">
        <v>89</v>
      </c>
      <c r="B55" s="17" t="s">
        <v>80</v>
      </c>
      <c r="C55" s="17">
        <v>1</v>
      </c>
      <c r="D55" s="17">
        <v>1</v>
      </c>
      <c r="E55" s="17" t="s">
        <v>121</v>
      </c>
      <c r="F55" s="17" t="s">
        <v>121</v>
      </c>
      <c r="G55" s="17">
        <v>1</v>
      </c>
    </row>
    <row r="56" spans="1:7" ht="15.5" x14ac:dyDescent="0.35">
      <c r="A56" s="16" t="s">
        <v>89</v>
      </c>
      <c r="B56" s="18" t="s">
        <v>81</v>
      </c>
      <c r="C56" s="18">
        <v>90</v>
      </c>
      <c r="D56" s="18">
        <v>120</v>
      </c>
      <c r="E56" s="18">
        <v>0</v>
      </c>
      <c r="F56" s="18">
        <v>0</v>
      </c>
      <c r="G56" s="18">
        <v>200</v>
      </c>
    </row>
    <row r="57" spans="1:7" ht="15.5" x14ac:dyDescent="0.35">
      <c r="A57" s="16" t="s">
        <v>90</v>
      </c>
      <c r="B57" s="17" t="s">
        <v>134</v>
      </c>
      <c r="C57" s="17">
        <v>0.86299999999999999</v>
      </c>
      <c r="D57" s="17">
        <v>0.85599999999999998</v>
      </c>
      <c r="E57" s="17" t="s">
        <v>121</v>
      </c>
      <c r="F57" s="17" t="s">
        <v>121</v>
      </c>
      <c r="G57" s="17">
        <v>0.85899999999999999</v>
      </c>
    </row>
    <row r="58" spans="1:7" ht="15.5" x14ac:dyDescent="0.35">
      <c r="A58" s="16" t="s">
        <v>90</v>
      </c>
      <c r="B58" s="17" t="s">
        <v>135</v>
      </c>
      <c r="C58" s="17">
        <v>0.107</v>
      </c>
      <c r="D58" s="17">
        <v>4.2000000000000003E-2</v>
      </c>
      <c r="E58" s="17" t="s">
        <v>121</v>
      </c>
      <c r="F58" s="17" t="s">
        <v>121</v>
      </c>
      <c r="G58" s="17">
        <v>7.2999999999999995E-2</v>
      </c>
    </row>
    <row r="59" spans="1:7" ht="15.5" x14ac:dyDescent="0.35">
      <c r="A59" s="16" t="s">
        <v>90</v>
      </c>
      <c r="B59" s="17" t="s">
        <v>136</v>
      </c>
      <c r="C59" s="17">
        <v>1.2E-2</v>
      </c>
      <c r="D59" s="17">
        <v>9.7000000000000003E-2</v>
      </c>
      <c r="E59" s="17" t="s">
        <v>121</v>
      </c>
      <c r="F59" s="17" t="s">
        <v>121</v>
      </c>
      <c r="G59" s="17">
        <v>5.6000000000000001E-2</v>
      </c>
    </row>
    <row r="60" spans="1:7" ht="15.5" x14ac:dyDescent="0.35">
      <c r="A60" s="16" t="s">
        <v>90</v>
      </c>
      <c r="B60" s="17" t="s">
        <v>137</v>
      </c>
      <c r="C60" s="17">
        <v>1.9E-2</v>
      </c>
      <c r="D60" s="17">
        <v>5.0000000000000001E-3</v>
      </c>
      <c r="E60" s="17" t="s">
        <v>121</v>
      </c>
      <c r="F60" s="17" t="s">
        <v>121</v>
      </c>
      <c r="G60" s="17">
        <v>1.0999999999999999E-2</v>
      </c>
    </row>
    <row r="61" spans="1:7" ht="15.5" x14ac:dyDescent="0.35">
      <c r="A61" s="16" t="s">
        <v>90</v>
      </c>
      <c r="B61" s="17" t="s">
        <v>80</v>
      </c>
      <c r="C61" s="17">
        <v>1</v>
      </c>
      <c r="D61" s="17">
        <v>1</v>
      </c>
      <c r="E61" s="17" t="s">
        <v>121</v>
      </c>
      <c r="F61" s="17" t="s">
        <v>121</v>
      </c>
      <c r="G61" s="17">
        <v>1</v>
      </c>
    </row>
    <row r="62" spans="1:7" ht="15.5" x14ac:dyDescent="0.35">
      <c r="A62" s="16" t="s">
        <v>90</v>
      </c>
      <c r="B62" s="18" t="s">
        <v>81</v>
      </c>
      <c r="C62" s="18">
        <v>90</v>
      </c>
      <c r="D62" s="18">
        <v>120</v>
      </c>
      <c r="E62" s="18">
        <v>0</v>
      </c>
      <c r="F62" s="18">
        <v>0</v>
      </c>
      <c r="G62" s="18">
        <v>210</v>
      </c>
    </row>
    <row r="63" spans="1:7" ht="15.5" x14ac:dyDescent="0.35">
      <c r="A63" s="16" t="s">
        <v>91</v>
      </c>
      <c r="B63" s="17" t="s">
        <v>134</v>
      </c>
      <c r="C63" s="17">
        <v>0.91</v>
      </c>
      <c r="D63" s="17">
        <v>0.91400000000000003</v>
      </c>
      <c r="E63" s="17" t="s">
        <v>121</v>
      </c>
      <c r="F63" s="17" t="s">
        <v>121</v>
      </c>
      <c r="G63" s="17">
        <v>0.91200000000000003</v>
      </c>
    </row>
    <row r="64" spans="1:7" ht="15.5" x14ac:dyDescent="0.35">
      <c r="A64" s="16" t="s">
        <v>91</v>
      </c>
      <c r="B64" s="17" t="s">
        <v>135</v>
      </c>
      <c r="C64" s="17">
        <v>1.7000000000000001E-2</v>
      </c>
      <c r="D64" s="17">
        <v>0.06</v>
      </c>
      <c r="E64" s="17" t="s">
        <v>121</v>
      </c>
      <c r="F64" s="17" t="s">
        <v>121</v>
      </c>
      <c r="G64" s="17">
        <v>3.9E-2</v>
      </c>
    </row>
    <row r="65" spans="1:7" ht="15.5" x14ac:dyDescent="0.35">
      <c r="A65" s="16" t="s">
        <v>91</v>
      </c>
      <c r="B65" s="17" t="s">
        <v>136</v>
      </c>
      <c r="C65" s="17">
        <v>2.1000000000000001E-2</v>
      </c>
      <c r="D65" s="17">
        <v>1.4E-2</v>
      </c>
      <c r="E65" s="17" t="s">
        <v>121</v>
      </c>
      <c r="F65" s="17" t="s">
        <v>121</v>
      </c>
      <c r="G65" s="17">
        <v>1.7000000000000001E-2</v>
      </c>
    </row>
    <row r="66" spans="1:7" ht="15.5" x14ac:dyDescent="0.35">
      <c r="A66" s="16" t="s">
        <v>91</v>
      </c>
      <c r="B66" s="17" t="s">
        <v>137</v>
      </c>
      <c r="C66" s="17">
        <v>5.1999999999999998E-2</v>
      </c>
      <c r="D66" s="17">
        <v>1.2999999999999999E-2</v>
      </c>
      <c r="E66" s="17" t="s">
        <v>121</v>
      </c>
      <c r="F66" s="17" t="s">
        <v>121</v>
      </c>
      <c r="G66" s="17">
        <v>3.2000000000000001E-2</v>
      </c>
    </row>
    <row r="67" spans="1:7" ht="15.5" x14ac:dyDescent="0.35">
      <c r="A67" s="16" t="s">
        <v>91</v>
      </c>
      <c r="B67" s="17" t="s">
        <v>80</v>
      </c>
      <c r="C67" s="17">
        <v>1</v>
      </c>
      <c r="D67" s="17">
        <v>1</v>
      </c>
      <c r="E67" s="17" t="s">
        <v>121</v>
      </c>
      <c r="F67" s="17" t="s">
        <v>121</v>
      </c>
      <c r="G67" s="17">
        <v>1</v>
      </c>
    </row>
    <row r="68" spans="1:7" ht="15.5" x14ac:dyDescent="0.35">
      <c r="A68" s="16" t="s">
        <v>91</v>
      </c>
      <c r="B68" s="18" t="s">
        <v>81</v>
      </c>
      <c r="C68" s="18">
        <v>100</v>
      </c>
      <c r="D68" s="18">
        <v>120</v>
      </c>
      <c r="E68" s="18">
        <v>0</v>
      </c>
      <c r="F68" s="18">
        <v>0</v>
      </c>
      <c r="G68" s="18">
        <v>220</v>
      </c>
    </row>
    <row r="69" spans="1:7" ht="15.5" x14ac:dyDescent="0.35">
      <c r="A69" s="16" t="s">
        <v>92</v>
      </c>
      <c r="B69" s="17" t="s">
        <v>134</v>
      </c>
      <c r="C69" s="17">
        <v>0.92700000000000005</v>
      </c>
      <c r="D69" s="17">
        <v>0.95399999999999996</v>
      </c>
      <c r="E69" s="17" t="s">
        <v>121</v>
      </c>
      <c r="F69" s="17" t="s">
        <v>121</v>
      </c>
      <c r="G69" s="17">
        <v>0.94199999999999995</v>
      </c>
    </row>
    <row r="70" spans="1:7" ht="15.5" x14ac:dyDescent="0.35">
      <c r="A70" s="16" t="s">
        <v>92</v>
      </c>
      <c r="B70" s="17" t="s">
        <v>135</v>
      </c>
      <c r="C70" s="17">
        <v>6.9000000000000006E-2</v>
      </c>
      <c r="D70" s="17">
        <v>3.7999999999999999E-2</v>
      </c>
      <c r="E70" s="17" t="s">
        <v>121</v>
      </c>
      <c r="F70" s="17" t="s">
        <v>121</v>
      </c>
      <c r="G70" s="17">
        <v>5.1999999999999998E-2</v>
      </c>
    </row>
    <row r="71" spans="1:7" ht="15.5" x14ac:dyDescent="0.35">
      <c r="A71" s="16" t="s">
        <v>92</v>
      </c>
      <c r="B71" s="17" t="s">
        <v>136</v>
      </c>
      <c r="C71" s="17">
        <v>4.0000000000000001E-3</v>
      </c>
      <c r="D71" s="17">
        <v>8.0000000000000002E-3</v>
      </c>
      <c r="E71" s="17" t="s">
        <v>121</v>
      </c>
      <c r="F71" s="17" t="s">
        <v>121</v>
      </c>
      <c r="G71" s="17">
        <v>6.0000000000000001E-3</v>
      </c>
    </row>
    <row r="72" spans="1:7" ht="15.5" x14ac:dyDescent="0.35">
      <c r="A72" s="16" t="s">
        <v>92</v>
      </c>
      <c r="B72" s="17" t="s">
        <v>137</v>
      </c>
      <c r="C72" s="17">
        <v>0</v>
      </c>
      <c r="D72" s="17">
        <v>0</v>
      </c>
      <c r="E72" s="17" t="s">
        <v>121</v>
      </c>
      <c r="F72" s="17" t="s">
        <v>121</v>
      </c>
      <c r="G72" s="17">
        <v>0</v>
      </c>
    </row>
    <row r="73" spans="1:7" ht="15.5" x14ac:dyDescent="0.35">
      <c r="A73" s="16" t="s">
        <v>92</v>
      </c>
      <c r="B73" s="17" t="s">
        <v>80</v>
      </c>
      <c r="C73" s="17">
        <v>1</v>
      </c>
      <c r="D73" s="17">
        <v>1</v>
      </c>
      <c r="E73" s="17" t="s">
        <v>121</v>
      </c>
      <c r="F73" s="17" t="s">
        <v>121</v>
      </c>
      <c r="G73" s="17">
        <v>1</v>
      </c>
    </row>
    <row r="74" spans="1:7" ht="15.5" x14ac:dyDescent="0.35">
      <c r="A74" s="16" t="s">
        <v>92</v>
      </c>
      <c r="B74" s="18" t="s">
        <v>81</v>
      </c>
      <c r="C74" s="18">
        <v>80</v>
      </c>
      <c r="D74" s="18">
        <v>100</v>
      </c>
      <c r="E74" s="18">
        <v>0</v>
      </c>
      <c r="F74" s="18">
        <v>0</v>
      </c>
      <c r="G74" s="18">
        <v>180</v>
      </c>
    </row>
    <row r="75" spans="1:7" ht="15.5" x14ac:dyDescent="0.35">
      <c r="A75" s="16" t="s">
        <v>93</v>
      </c>
      <c r="B75" s="17" t="s">
        <v>134</v>
      </c>
      <c r="C75" s="17">
        <v>0.91900000000000004</v>
      </c>
      <c r="D75" s="17">
        <v>0.88700000000000001</v>
      </c>
      <c r="E75" s="17" t="s">
        <v>121</v>
      </c>
      <c r="F75" s="17" t="s">
        <v>121</v>
      </c>
      <c r="G75" s="17">
        <v>0.90300000000000002</v>
      </c>
    </row>
    <row r="76" spans="1:7" ht="15.5" x14ac:dyDescent="0.35">
      <c r="A76" s="16" t="s">
        <v>93</v>
      </c>
      <c r="B76" s="17" t="s">
        <v>135</v>
      </c>
      <c r="C76" s="17">
        <v>4.8000000000000001E-2</v>
      </c>
      <c r="D76" s="17">
        <v>9.0999999999999998E-2</v>
      </c>
      <c r="E76" s="17" t="s">
        <v>121</v>
      </c>
      <c r="F76" s="17" t="s">
        <v>121</v>
      </c>
      <c r="G76" s="17">
        <v>7.0999999999999994E-2</v>
      </c>
    </row>
    <row r="77" spans="1:7" ht="15.5" x14ac:dyDescent="0.35">
      <c r="A77" s="16" t="s">
        <v>93</v>
      </c>
      <c r="B77" s="17" t="s">
        <v>136</v>
      </c>
      <c r="C77" s="17">
        <v>8.0000000000000002E-3</v>
      </c>
      <c r="D77" s="17">
        <v>0.01</v>
      </c>
      <c r="E77" s="17" t="s">
        <v>121</v>
      </c>
      <c r="F77" s="17" t="s">
        <v>121</v>
      </c>
      <c r="G77" s="17">
        <v>8.9999999999999993E-3</v>
      </c>
    </row>
    <row r="78" spans="1:7" ht="15.5" x14ac:dyDescent="0.35">
      <c r="A78" s="16" t="s">
        <v>93</v>
      </c>
      <c r="B78" s="17" t="s">
        <v>137</v>
      </c>
      <c r="C78" s="17">
        <v>2.5000000000000001E-2</v>
      </c>
      <c r="D78" s="17">
        <v>1.2E-2</v>
      </c>
      <c r="E78" s="17" t="s">
        <v>121</v>
      </c>
      <c r="F78" s="17" t="s">
        <v>121</v>
      </c>
      <c r="G78" s="17">
        <v>1.7999999999999999E-2</v>
      </c>
    </row>
    <row r="79" spans="1:7" ht="15.5" x14ac:dyDescent="0.35">
      <c r="A79" s="16" t="s">
        <v>93</v>
      </c>
      <c r="B79" s="17" t="s">
        <v>80</v>
      </c>
      <c r="C79" s="17">
        <v>1</v>
      </c>
      <c r="D79" s="17">
        <v>1</v>
      </c>
      <c r="E79" s="17" t="s">
        <v>121</v>
      </c>
      <c r="F79" s="17" t="s">
        <v>121</v>
      </c>
      <c r="G79" s="17">
        <v>1</v>
      </c>
    </row>
    <row r="80" spans="1:7" ht="15.5" x14ac:dyDescent="0.35">
      <c r="A80" s="16" t="s">
        <v>93</v>
      </c>
      <c r="B80" s="18" t="s">
        <v>81</v>
      </c>
      <c r="C80" s="18">
        <v>310</v>
      </c>
      <c r="D80" s="18">
        <v>350</v>
      </c>
      <c r="E80" s="18">
        <v>0</v>
      </c>
      <c r="F80" s="18">
        <v>0</v>
      </c>
      <c r="G80" s="18">
        <v>670</v>
      </c>
    </row>
    <row r="81" spans="1:7" ht="15.5" x14ac:dyDescent="0.35">
      <c r="A81" s="16" t="s">
        <v>94</v>
      </c>
      <c r="B81" s="17" t="s">
        <v>134</v>
      </c>
      <c r="C81" s="17">
        <v>0.93</v>
      </c>
      <c r="D81" s="17">
        <v>0.90800000000000003</v>
      </c>
      <c r="E81" s="17" t="s">
        <v>121</v>
      </c>
      <c r="F81" s="17" t="s">
        <v>121</v>
      </c>
      <c r="G81" s="17">
        <v>0.91900000000000004</v>
      </c>
    </row>
    <row r="82" spans="1:7" ht="15.5" x14ac:dyDescent="0.35">
      <c r="A82" s="16" t="s">
        <v>94</v>
      </c>
      <c r="B82" s="17" t="s">
        <v>135</v>
      </c>
      <c r="C82" s="17">
        <v>7.0000000000000007E-2</v>
      </c>
      <c r="D82" s="17">
        <v>3.5000000000000003E-2</v>
      </c>
      <c r="E82" s="17" t="s">
        <v>121</v>
      </c>
      <c r="F82" s="17" t="s">
        <v>121</v>
      </c>
      <c r="G82" s="17">
        <v>5.1999999999999998E-2</v>
      </c>
    </row>
    <row r="83" spans="1:7" ht="15.5" x14ac:dyDescent="0.35">
      <c r="A83" s="16" t="s">
        <v>94</v>
      </c>
      <c r="B83" s="17" t="s">
        <v>136</v>
      </c>
      <c r="C83" s="17">
        <v>0</v>
      </c>
      <c r="D83" s="17">
        <v>5.7000000000000002E-2</v>
      </c>
      <c r="E83" s="17" t="s">
        <v>121</v>
      </c>
      <c r="F83" s="17" t="s">
        <v>121</v>
      </c>
      <c r="G83" s="17">
        <v>0.03</v>
      </c>
    </row>
    <row r="84" spans="1:7" ht="15.5" x14ac:dyDescent="0.35">
      <c r="A84" s="16" t="s">
        <v>94</v>
      </c>
      <c r="B84" s="17" t="s">
        <v>137</v>
      </c>
      <c r="C84" s="17">
        <v>0</v>
      </c>
      <c r="D84" s="17">
        <v>0</v>
      </c>
      <c r="E84" s="17" t="s">
        <v>121</v>
      </c>
      <c r="F84" s="17" t="s">
        <v>121</v>
      </c>
      <c r="G84" s="17">
        <v>0</v>
      </c>
    </row>
    <row r="85" spans="1:7" ht="15.5" x14ac:dyDescent="0.35">
      <c r="A85" s="16" t="s">
        <v>94</v>
      </c>
      <c r="B85" s="17" t="s">
        <v>80</v>
      </c>
      <c r="C85" s="17">
        <v>1</v>
      </c>
      <c r="D85" s="17">
        <v>1</v>
      </c>
      <c r="E85" s="17" t="s">
        <v>121</v>
      </c>
      <c r="F85" s="17" t="s">
        <v>121</v>
      </c>
      <c r="G85" s="17">
        <v>1</v>
      </c>
    </row>
    <row r="86" spans="1:7" ht="15.5" x14ac:dyDescent="0.35">
      <c r="A86" s="16" t="s">
        <v>94</v>
      </c>
      <c r="B86" s="18" t="s">
        <v>81</v>
      </c>
      <c r="C86" s="18">
        <v>90</v>
      </c>
      <c r="D86" s="18">
        <v>100</v>
      </c>
      <c r="E86" s="18">
        <v>0</v>
      </c>
      <c r="F86" s="18">
        <v>0</v>
      </c>
      <c r="G86" s="18">
        <v>190</v>
      </c>
    </row>
    <row r="87" spans="1:7" ht="15.5" x14ac:dyDescent="0.35">
      <c r="A87" s="16" t="s">
        <v>95</v>
      </c>
      <c r="B87" s="17" t="s">
        <v>134</v>
      </c>
      <c r="C87" s="17">
        <v>0.88400000000000001</v>
      </c>
      <c r="D87" s="17">
        <v>0.871</v>
      </c>
      <c r="E87" s="17" t="s">
        <v>121</v>
      </c>
      <c r="F87" s="17" t="s">
        <v>121</v>
      </c>
      <c r="G87" s="17">
        <v>0.877</v>
      </c>
    </row>
    <row r="88" spans="1:7" ht="15.5" x14ac:dyDescent="0.35">
      <c r="A88" s="16" t="s">
        <v>95</v>
      </c>
      <c r="B88" s="17" t="s">
        <v>135</v>
      </c>
      <c r="C88" s="17">
        <v>2.9000000000000001E-2</v>
      </c>
      <c r="D88" s="17">
        <v>0.05</v>
      </c>
      <c r="E88" s="17" t="s">
        <v>121</v>
      </c>
      <c r="F88" s="17" t="s">
        <v>121</v>
      </c>
      <c r="G88" s="17">
        <v>0.04</v>
      </c>
    </row>
    <row r="89" spans="1:7" ht="15.5" x14ac:dyDescent="0.35">
      <c r="A89" s="16" t="s">
        <v>95</v>
      </c>
      <c r="B89" s="17" t="s">
        <v>136</v>
      </c>
      <c r="C89" s="17">
        <v>7.2999999999999995E-2</v>
      </c>
      <c r="D89" s="17">
        <v>7.9000000000000001E-2</v>
      </c>
      <c r="E89" s="17" t="s">
        <v>121</v>
      </c>
      <c r="F89" s="17" t="s">
        <v>121</v>
      </c>
      <c r="G89" s="17">
        <v>7.5999999999999998E-2</v>
      </c>
    </row>
    <row r="90" spans="1:7" ht="15.5" x14ac:dyDescent="0.35">
      <c r="A90" s="16" t="s">
        <v>95</v>
      </c>
      <c r="B90" s="17" t="s">
        <v>137</v>
      </c>
      <c r="C90" s="17">
        <v>1.4E-2</v>
      </c>
      <c r="D90" s="17">
        <v>0</v>
      </c>
      <c r="E90" s="17" t="s">
        <v>121</v>
      </c>
      <c r="F90" s="17" t="s">
        <v>121</v>
      </c>
      <c r="G90" s="17">
        <v>6.0000000000000001E-3</v>
      </c>
    </row>
    <row r="91" spans="1:7" ht="15.5" x14ac:dyDescent="0.35">
      <c r="A91" s="16" t="s">
        <v>95</v>
      </c>
      <c r="B91" s="17" t="s">
        <v>80</v>
      </c>
      <c r="C91" s="17">
        <v>1</v>
      </c>
      <c r="D91" s="17">
        <v>1</v>
      </c>
      <c r="E91" s="17" t="s">
        <v>121</v>
      </c>
      <c r="F91" s="17" t="s">
        <v>121</v>
      </c>
      <c r="G91" s="17">
        <v>1</v>
      </c>
    </row>
    <row r="92" spans="1:7" ht="15.5" x14ac:dyDescent="0.35">
      <c r="A92" s="16" t="s">
        <v>95</v>
      </c>
      <c r="B92" s="18" t="s">
        <v>81</v>
      </c>
      <c r="C92" s="18">
        <v>190</v>
      </c>
      <c r="D92" s="18">
        <v>230</v>
      </c>
      <c r="E92" s="18">
        <v>0</v>
      </c>
      <c r="F92" s="18">
        <v>0</v>
      </c>
      <c r="G92" s="18">
        <v>420</v>
      </c>
    </row>
    <row r="93" spans="1:7" ht="15.5" x14ac:dyDescent="0.35">
      <c r="A93" s="16" t="s">
        <v>96</v>
      </c>
      <c r="B93" s="17" t="s">
        <v>134</v>
      </c>
      <c r="C93" s="17">
        <v>0.89500000000000002</v>
      </c>
      <c r="D93" s="17">
        <v>0.85499999999999998</v>
      </c>
      <c r="E93" s="17" t="s">
        <v>121</v>
      </c>
      <c r="F93" s="17" t="s">
        <v>121</v>
      </c>
      <c r="G93" s="17">
        <v>0.874</v>
      </c>
    </row>
    <row r="94" spans="1:7" ht="15.5" x14ac:dyDescent="0.35">
      <c r="A94" s="16" t="s">
        <v>96</v>
      </c>
      <c r="B94" s="17" t="s">
        <v>135</v>
      </c>
      <c r="C94" s="17">
        <v>3.1E-2</v>
      </c>
      <c r="D94" s="17">
        <v>6.4000000000000001E-2</v>
      </c>
      <c r="E94" s="17" t="s">
        <v>121</v>
      </c>
      <c r="F94" s="17" t="s">
        <v>121</v>
      </c>
      <c r="G94" s="17">
        <v>4.9000000000000002E-2</v>
      </c>
    </row>
    <row r="95" spans="1:7" ht="15.5" x14ac:dyDescent="0.35">
      <c r="A95" s="16" t="s">
        <v>96</v>
      </c>
      <c r="B95" s="17" t="s">
        <v>136</v>
      </c>
      <c r="C95" s="17">
        <v>6.2E-2</v>
      </c>
      <c r="D95" s="17">
        <v>5.8999999999999997E-2</v>
      </c>
      <c r="E95" s="17" t="s">
        <v>121</v>
      </c>
      <c r="F95" s="17" t="s">
        <v>121</v>
      </c>
      <c r="G95" s="17">
        <v>0.06</v>
      </c>
    </row>
    <row r="96" spans="1:7" ht="15.5" x14ac:dyDescent="0.35">
      <c r="A96" s="16" t="s">
        <v>96</v>
      </c>
      <c r="B96" s="17" t="s">
        <v>137</v>
      </c>
      <c r="C96" s="17">
        <v>1.2E-2</v>
      </c>
      <c r="D96" s="17">
        <v>2.1000000000000001E-2</v>
      </c>
      <c r="E96" s="17" t="s">
        <v>121</v>
      </c>
      <c r="F96" s="17" t="s">
        <v>121</v>
      </c>
      <c r="G96" s="17">
        <v>1.7000000000000001E-2</v>
      </c>
    </row>
    <row r="97" spans="1:7" ht="15.5" x14ac:dyDescent="0.35">
      <c r="A97" s="16" t="s">
        <v>96</v>
      </c>
      <c r="B97" s="17" t="s">
        <v>80</v>
      </c>
      <c r="C97" s="17">
        <v>1</v>
      </c>
      <c r="D97" s="17">
        <v>1</v>
      </c>
      <c r="E97" s="17" t="s">
        <v>121</v>
      </c>
      <c r="F97" s="17" t="s">
        <v>121</v>
      </c>
      <c r="G97" s="17">
        <v>1</v>
      </c>
    </row>
    <row r="98" spans="1:7" ht="15.5" x14ac:dyDescent="0.35">
      <c r="A98" s="16" t="s">
        <v>96</v>
      </c>
      <c r="B98" s="18" t="s">
        <v>81</v>
      </c>
      <c r="C98" s="18">
        <v>340</v>
      </c>
      <c r="D98" s="18">
        <v>400</v>
      </c>
      <c r="E98" s="18">
        <v>0</v>
      </c>
      <c r="F98" s="18">
        <v>0</v>
      </c>
      <c r="G98" s="18">
        <v>740</v>
      </c>
    </row>
    <row r="99" spans="1:7" ht="15.5" x14ac:dyDescent="0.35">
      <c r="A99" s="16" t="s">
        <v>97</v>
      </c>
      <c r="B99" s="17" t="s">
        <v>134</v>
      </c>
      <c r="C99" s="17">
        <v>0.94899999999999995</v>
      </c>
      <c r="D99" s="17">
        <v>0.90600000000000003</v>
      </c>
      <c r="E99" s="17" t="s">
        <v>121</v>
      </c>
      <c r="F99" s="17" t="s">
        <v>121</v>
      </c>
      <c r="G99" s="17">
        <v>0.92700000000000005</v>
      </c>
    </row>
    <row r="100" spans="1:7" ht="15.5" x14ac:dyDescent="0.35">
      <c r="A100" s="16" t="s">
        <v>97</v>
      </c>
      <c r="B100" s="17" t="s">
        <v>135</v>
      </c>
      <c r="C100" s="17">
        <v>1.7999999999999999E-2</v>
      </c>
      <c r="D100" s="17">
        <v>6.3E-2</v>
      </c>
      <c r="E100" s="17" t="s">
        <v>121</v>
      </c>
      <c r="F100" s="17" t="s">
        <v>121</v>
      </c>
      <c r="G100" s="17">
        <v>4.1000000000000002E-2</v>
      </c>
    </row>
    <row r="101" spans="1:7" ht="15.5" x14ac:dyDescent="0.35">
      <c r="A101" s="16" t="s">
        <v>97</v>
      </c>
      <c r="B101" s="17" t="s">
        <v>136</v>
      </c>
      <c r="C101" s="17">
        <v>3.3000000000000002E-2</v>
      </c>
      <c r="D101" s="17">
        <v>2.4E-2</v>
      </c>
      <c r="E101" s="17" t="s">
        <v>121</v>
      </c>
      <c r="F101" s="17" t="s">
        <v>121</v>
      </c>
      <c r="G101" s="17">
        <v>2.8000000000000001E-2</v>
      </c>
    </row>
    <row r="102" spans="1:7" ht="15.5" x14ac:dyDescent="0.35">
      <c r="A102" s="16" t="s">
        <v>97</v>
      </c>
      <c r="B102" s="17" t="s">
        <v>137</v>
      </c>
      <c r="C102" s="17">
        <v>0</v>
      </c>
      <c r="D102" s="17">
        <v>7.0000000000000001E-3</v>
      </c>
      <c r="E102" s="17" t="s">
        <v>121</v>
      </c>
      <c r="F102" s="17" t="s">
        <v>121</v>
      </c>
      <c r="G102" s="17">
        <v>4.0000000000000001E-3</v>
      </c>
    </row>
    <row r="103" spans="1:7" ht="15.5" x14ac:dyDescent="0.35">
      <c r="A103" s="16" t="s">
        <v>97</v>
      </c>
      <c r="B103" s="17" t="s">
        <v>80</v>
      </c>
      <c r="C103" s="17">
        <v>1</v>
      </c>
      <c r="D103" s="17">
        <v>1</v>
      </c>
      <c r="E103" s="17" t="s">
        <v>121</v>
      </c>
      <c r="F103" s="17" t="s">
        <v>121</v>
      </c>
      <c r="G103" s="17">
        <v>1</v>
      </c>
    </row>
    <row r="104" spans="1:7" ht="15.5" x14ac:dyDescent="0.35">
      <c r="A104" s="16" t="s">
        <v>97</v>
      </c>
      <c r="B104" s="18" t="s">
        <v>81</v>
      </c>
      <c r="C104" s="18">
        <v>120</v>
      </c>
      <c r="D104" s="18">
        <v>150</v>
      </c>
      <c r="E104" s="18">
        <v>0</v>
      </c>
      <c r="F104" s="18">
        <v>0</v>
      </c>
      <c r="G104" s="18">
        <v>280</v>
      </c>
    </row>
    <row r="105" spans="1:7" ht="15.5" x14ac:dyDescent="0.35">
      <c r="A105" s="16" t="s">
        <v>98</v>
      </c>
      <c r="B105" s="17" t="s">
        <v>134</v>
      </c>
      <c r="C105" s="17">
        <v>0.99299999999999999</v>
      </c>
      <c r="D105" s="17">
        <v>0.93899999999999995</v>
      </c>
      <c r="E105" s="17" t="s">
        <v>121</v>
      </c>
      <c r="F105" s="17" t="s">
        <v>121</v>
      </c>
      <c r="G105" s="17">
        <v>0.96299999999999997</v>
      </c>
    </row>
    <row r="106" spans="1:7" ht="15.5" x14ac:dyDescent="0.35">
      <c r="A106" s="16" t="s">
        <v>98</v>
      </c>
      <c r="B106" s="17" t="s">
        <v>135</v>
      </c>
      <c r="C106" s="17">
        <v>7.0000000000000001E-3</v>
      </c>
      <c r="D106" s="17">
        <v>4.1000000000000002E-2</v>
      </c>
      <c r="E106" s="17" t="s">
        <v>121</v>
      </c>
      <c r="F106" s="17" t="s">
        <v>121</v>
      </c>
      <c r="G106" s="17">
        <v>2.5999999999999999E-2</v>
      </c>
    </row>
    <row r="107" spans="1:7" ht="15.5" x14ac:dyDescent="0.35">
      <c r="A107" s="16" t="s">
        <v>98</v>
      </c>
      <c r="B107" s="17" t="s">
        <v>136</v>
      </c>
      <c r="C107" s="17">
        <v>0</v>
      </c>
      <c r="D107" s="17">
        <v>1.9E-2</v>
      </c>
      <c r="E107" s="17" t="s">
        <v>121</v>
      </c>
      <c r="F107" s="17" t="s">
        <v>121</v>
      </c>
      <c r="G107" s="17">
        <v>1.0999999999999999E-2</v>
      </c>
    </row>
    <row r="108" spans="1:7" ht="15.5" x14ac:dyDescent="0.35">
      <c r="A108" s="16" t="s">
        <v>98</v>
      </c>
      <c r="B108" s="17" t="s">
        <v>137</v>
      </c>
      <c r="C108" s="17">
        <v>0</v>
      </c>
      <c r="D108" s="17">
        <v>0</v>
      </c>
      <c r="E108" s="17" t="s">
        <v>121</v>
      </c>
      <c r="F108" s="17" t="s">
        <v>121</v>
      </c>
      <c r="G108" s="17">
        <v>0</v>
      </c>
    </row>
    <row r="109" spans="1:7" ht="15.5" x14ac:dyDescent="0.35">
      <c r="A109" s="16" t="s">
        <v>98</v>
      </c>
      <c r="B109" s="17" t="s">
        <v>80</v>
      </c>
      <c r="C109" s="17">
        <v>1</v>
      </c>
      <c r="D109" s="17">
        <v>1</v>
      </c>
      <c r="E109" s="17" t="s">
        <v>121</v>
      </c>
      <c r="F109" s="17" t="s">
        <v>121</v>
      </c>
      <c r="G109" s="17">
        <v>1</v>
      </c>
    </row>
    <row r="110" spans="1:7" ht="15.5" x14ac:dyDescent="0.35">
      <c r="A110" s="16" t="s">
        <v>98</v>
      </c>
      <c r="B110" s="18" t="s">
        <v>81</v>
      </c>
      <c r="C110" s="18">
        <v>70</v>
      </c>
      <c r="D110" s="18">
        <v>100</v>
      </c>
      <c r="E110" s="18">
        <v>0</v>
      </c>
      <c r="F110" s="18">
        <v>0</v>
      </c>
      <c r="G110" s="18">
        <v>180</v>
      </c>
    </row>
    <row r="111" spans="1:7" ht="15.5" x14ac:dyDescent="0.35">
      <c r="A111" s="16" t="s">
        <v>99</v>
      </c>
      <c r="B111" s="17" t="s">
        <v>134</v>
      </c>
      <c r="C111" s="17">
        <v>0.97399999999999998</v>
      </c>
      <c r="D111" s="17">
        <v>0.82499999999999996</v>
      </c>
      <c r="E111" s="17" t="s">
        <v>121</v>
      </c>
      <c r="F111" s="17" t="s">
        <v>121</v>
      </c>
      <c r="G111" s="17">
        <v>0.88900000000000001</v>
      </c>
    </row>
    <row r="112" spans="1:7" ht="15.5" x14ac:dyDescent="0.35">
      <c r="A112" s="16" t="s">
        <v>99</v>
      </c>
      <c r="B112" s="17" t="s">
        <v>135</v>
      </c>
      <c r="C112" s="17">
        <v>0</v>
      </c>
      <c r="D112" s="17">
        <v>0.12</v>
      </c>
      <c r="E112" s="17" t="s">
        <v>121</v>
      </c>
      <c r="F112" s="17" t="s">
        <v>121</v>
      </c>
      <c r="G112" s="17">
        <v>6.6000000000000003E-2</v>
      </c>
    </row>
    <row r="113" spans="1:7" ht="15.5" x14ac:dyDescent="0.35">
      <c r="A113" s="16" t="s">
        <v>99</v>
      </c>
      <c r="B113" s="17" t="s">
        <v>136</v>
      </c>
      <c r="C113" s="17">
        <v>1.7000000000000001E-2</v>
      </c>
      <c r="D113" s="17">
        <v>0.05</v>
      </c>
      <c r="E113" s="17" t="s">
        <v>121</v>
      </c>
      <c r="F113" s="17" t="s">
        <v>121</v>
      </c>
      <c r="G113" s="17">
        <v>3.7999999999999999E-2</v>
      </c>
    </row>
    <row r="114" spans="1:7" ht="15.5" x14ac:dyDescent="0.35">
      <c r="A114" s="16" t="s">
        <v>99</v>
      </c>
      <c r="B114" s="17" t="s">
        <v>137</v>
      </c>
      <c r="C114" s="17">
        <v>8.9999999999999993E-3</v>
      </c>
      <c r="D114" s="17">
        <v>5.0000000000000001E-3</v>
      </c>
      <c r="E114" s="17" t="s">
        <v>121</v>
      </c>
      <c r="F114" s="17" t="s">
        <v>121</v>
      </c>
      <c r="G114" s="17">
        <v>7.0000000000000001E-3</v>
      </c>
    </row>
    <row r="115" spans="1:7" ht="15.5" x14ac:dyDescent="0.35">
      <c r="A115" s="16" t="s">
        <v>99</v>
      </c>
      <c r="B115" s="17" t="s">
        <v>80</v>
      </c>
      <c r="C115" s="17">
        <v>1</v>
      </c>
      <c r="D115" s="17">
        <v>1</v>
      </c>
      <c r="E115" s="17" t="s">
        <v>121</v>
      </c>
      <c r="F115" s="17" t="s">
        <v>121</v>
      </c>
      <c r="G115" s="17">
        <v>1</v>
      </c>
    </row>
    <row r="116" spans="1:7" ht="15.5" x14ac:dyDescent="0.35">
      <c r="A116" s="16" t="s">
        <v>99</v>
      </c>
      <c r="B116" s="18" t="s">
        <v>81</v>
      </c>
      <c r="C116" s="18">
        <v>70</v>
      </c>
      <c r="D116" s="18">
        <v>130</v>
      </c>
      <c r="E116" s="18">
        <v>0</v>
      </c>
      <c r="F116" s="18">
        <v>0</v>
      </c>
      <c r="G116" s="18">
        <v>210</v>
      </c>
    </row>
    <row r="117" spans="1:7" ht="15.5" x14ac:dyDescent="0.35">
      <c r="A117" s="16" t="s">
        <v>100</v>
      </c>
      <c r="B117" s="17" t="s">
        <v>134</v>
      </c>
      <c r="C117" s="17">
        <v>0.88700000000000001</v>
      </c>
      <c r="D117" s="17">
        <v>0.92600000000000005</v>
      </c>
      <c r="E117" s="17" t="s">
        <v>121</v>
      </c>
      <c r="F117" s="17" t="s">
        <v>121</v>
      </c>
      <c r="G117" s="17">
        <v>0.90800000000000003</v>
      </c>
    </row>
    <row r="118" spans="1:7" ht="15.5" x14ac:dyDescent="0.35">
      <c r="A118" s="16" t="s">
        <v>100</v>
      </c>
      <c r="B118" s="17" t="s">
        <v>135</v>
      </c>
      <c r="C118" s="17">
        <v>0.02</v>
      </c>
      <c r="D118" s="17">
        <v>3.7999999999999999E-2</v>
      </c>
      <c r="E118" s="17" t="s">
        <v>121</v>
      </c>
      <c r="F118" s="17" t="s">
        <v>121</v>
      </c>
      <c r="G118" s="17">
        <v>0.03</v>
      </c>
    </row>
    <row r="119" spans="1:7" ht="15.5" x14ac:dyDescent="0.35">
      <c r="A119" s="16" t="s">
        <v>100</v>
      </c>
      <c r="B119" s="17" t="s">
        <v>136</v>
      </c>
      <c r="C119" s="17">
        <v>7.3999999999999996E-2</v>
      </c>
      <c r="D119" s="17">
        <v>3.5999999999999997E-2</v>
      </c>
      <c r="E119" s="17" t="s">
        <v>121</v>
      </c>
      <c r="F119" s="17" t="s">
        <v>121</v>
      </c>
      <c r="G119" s="17">
        <v>5.3999999999999999E-2</v>
      </c>
    </row>
    <row r="120" spans="1:7" ht="15.5" x14ac:dyDescent="0.35">
      <c r="A120" s="16" t="s">
        <v>100</v>
      </c>
      <c r="B120" s="17" t="s">
        <v>137</v>
      </c>
      <c r="C120" s="17">
        <v>0.02</v>
      </c>
      <c r="D120" s="17">
        <v>0</v>
      </c>
      <c r="E120" s="17" t="s">
        <v>121</v>
      </c>
      <c r="F120" s="17" t="s">
        <v>121</v>
      </c>
      <c r="G120" s="17">
        <v>8.9999999999999993E-3</v>
      </c>
    </row>
    <row r="121" spans="1:7" ht="15.5" x14ac:dyDescent="0.35">
      <c r="A121" s="16" t="s">
        <v>100</v>
      </c>
      <c r="B121" s="17" t="s">
        <v>80</v>
      </c>
      <c r="C121" s="17">
        <v>1</v>
      </c>
      <c r="D121" s="17">
        <v>1</v>
      </c>
      <c r="E121" s="17" t="s">
        <v>121</v>
      </c>
      <c r="F121" s="17" t="s">
        <v>121</v>
      </c>
      <c r="G121" s="17">
        <v>1</v>
      </c>
    </row>
    <row r="122" spans="1:7" ht="15.5" x14ac:dyDescent="0.35">
      <c r="A122" s="16" t="s">
        <v>100</v>
      </c>
      <c r="B122" s="18" t="s">
        <v>81</v>
      </c>
      <c r="C122" s="18">
        <v>80</v>
      </c>
      <c r="D122" s="18">
        <v>120</v>
      </c>
      <c r="E122" s="18">
        <v>0</v>
      </c>
      <c r="F122" s="18">
        <v>0</v>
      </c>
      <c r="G122" s="18">
        <v>200</v>
      </c>
    </row>
    <row r="123" spans="1:7" ht="15.5" x14ac:dyDescent="0.35">
      <c r="A123" s="16" t="s">
        <v>101</v>
      </c>
      <c r="B123" s="17" t="s">
        <v>134</v>
      </c>
      <c r="C123" s="17">
        <v>0.93400000000000005</v>
      </c>
      <c r="D123" s="17">
        <v>0.93</v>
      </c>
      <c r="E123" s="17" t="s">
        <v>121</v>
      </c>
      <c r="F123" s="17" t="s">
        <v>121</v>
      </c>
      <c r="G123" s="17">
        <v>0.93200000000000005</v>
      </c>
    </row>
    <row r="124" spans="1:7" ht="15.5" x14ac:dyDescent="0.35">
      <c r="A124" s="16" t="s">
        <v>101</v>
      </c>
      <c r="B124" s="17" t="s">
        <v>135</v>
      </c>
      <c r="C124" s="17">
        <v>2.9000000000000001E-2</v>
      </c>
      <c r="D124" s="17">
        <v>3.1E-2</v>
      </c>
      <c r="E124" s="17" t="s">
        <v>121</v>
      </c>
      <c r="F124" s="17" t="s">
        <v>121</v>
      </c>
      <c r="G124" s="17">
        <v>0.03</v>
      </c>
    </row>
    <row r="125" spans="1:7" ht="15.5" x14ac:dyDescent="0.35">
      <c r="A125" s="16" t="s">
        <v>101</v>
      </c>
      <c r="B125" s="17" t="s">
        <v>136</v>
      </c>
      <c r="C125" s="17">
        <v>3.6999999999999998E-2</v>
      </c>
      <c r="D125" s="17">
        <v>3.9E-2</v>
      </c>
      <c r="E125" s="17" t="s">
        <v>121</v>
      </c>
      <c r="F125" s="17" t="s">
        <v>121</v>
      </c>
      <c r="G125" s="17">
        <v>3.7999999999999999E-2</v>
      </c>
    </row>
    <row r="126" spans="1:7" ht="15.5" x14ac:dyDescent="0.35">
      <c r="A126" s="16" t="s">
        <v>101</v>
      </c>
      <c r="B126" s="17" t="s">
        <v>137</v>
      </c>
      <c r="C126" s="17">
        <v>0</v>
      </c>
      <c r="D126" s="17">
        <v>0</v>
      </c>
      <c r="E126" s="17" t="s">
        <v>121</v>
      </c>
      <c r="F126" s="17" t="s">
        <v>121</v>
      </c>
      <c r="G126" s="17">
        <v>0</v>
      </c>
    </row>
    <row r="127" spans="1:7" ht="15.5" x14ac:dyDescent="0.35">
      <c r="A127" s="16" t="s">
        <v>101</v>
      </c>
      <c r="B127" s="17" t="s">
        <v>80</v>
      </c>
      <c r="C127" s="17">
        <v>1</v>
      </c>
      <c r="D127" s="17">
        <v>1</v>
      </c>
      <c r="E127" s="17" t="s">
        <v>121</v>
      </c>
      <c r="F127" s="17" t="s">
        <v>121</v>
      </c>
      <c r="G127" s="17">
        <v>1</v>
      </c>
    </row>
    <row r="128" spans="1:7" ht="15.5" x14ac:dyDescent="0.35">
      <c r="A128" s="16" t="s">
        <v>101</v>
      </c>
      <c r="B128" s="18" t="s">
        <v>81</v>
      </c>
      <c r="C128" s="18">
        <v>110</v>
      </c>
      <c r="D128" s="18">
        <v>120</v>
      </c>
      <c r="E128" s="18">
        <v>0</v>
      </c>
      <c r="F128" s="18">
        <v>0</v>
      </c>
      <c r="G128" s="18">
        <v>230</v>
      </c>
    </row>
    <row r="129" spans="1:7" ht="15.5" x14ac:dyDescent="0.35">
      <c r="A129" s="16" t="s">
        <v>102</v>
      </c>
      <c r="B129" s="17" t="s">
        <v>134</v>
      </c>
      <c r="C129" s="17">
        <v>0.9</v>
      </c>
      <c r="D129" s="17">
        <v>0.92300000000000004</v>
      </c>
      <c r="E129" s="17" t="s">
        <v>121</v>
      </c>
      <c r="F129" s="17" t="s">
        <v>121</v>
      </c>
      <c r="G129" s="17">
        <v>0.91200000000000003</v>
      </c>
    </row>
    <row r="130" spans="1:7" ht="15.5" x14ac:dyDescent="0.35">
      <c r="A130" s="16" t="s">
        <v>102</v>
      </c>
      <c r="B130" s="17" t="s">
        <v>135</v>
      </c>
      <c r="C130" s="17">
        <v>6.0000000000000001E-3</v>
      </c>
      <c r="D130" s="17">
        <v>0.01</v>
      </c>
      <c r="E130" s="17" t="s">
        <v>121</v>
      </c>
      <c r="F130" s="17" t="s">
        <v>121</v>
      </c>
      <c r="G130" s="17">
        <v>8.0000000000000002E-3</v>
      </c>
    </row>
    <row r="131" spans="1:7" ht="15.5" x14ac:dyDescent="0.35">
      <c r="A131" s="16" t="s">
        <v>102</v>
      </c>
      <c r="B131" s="17" t="s">
        <v>136</v>
      </c>
      <c r="C131" s="17">
        <v>6.8000000000000005E-2</v>
      </c>
      <c r="D131" s="17">
        <v>2.8000000000000001E-2</v>
      </c>
      <c r="E131" s="17" t="s">
        <v>121</v>
      </c>
      <c r="F131" s="17" t="s">
        <v>121</v>
      </c>
      <c r="G131" s="17">
        <v>4.7E-2</v>
      </c>
    </row>
    <row r="132" spans="1:7" ht="15.5" x14ac:dyDescent="0.35">
      <c r="A132" s="16" t="s">
        <v>102</v>
      </c>
      <c r="B132" s="17" t="s">
        <v>137</v>
      </c>
      <c r="C132" s="17">
        <v>2.5999999999999999E-2</v>
      </c>
      <c r="D132" s="17">
        <v>3.7999999999999999E-2</v>
      </c>
      <c r="E132" s="17" t="s">
        <v>121</v>
      </c>
      <c r="F132" s="17" t="s">
        <v>121</v>
      </c>
      <c r="G132" s="17">
        <v>3.3000000000000002E-2</v>
      </c>
    </row>
    <row r="133" spans="1:7" ht="15.5" x14ac:dyDescent="0.35">
      <c r="A133" s="16" t="s">
        <v>102</v>
      </c>
      <c r="B133" s="17" t="s">
        <v>80</v>
      </c>
      <c r="C133" s="17">
        <v>1</v>
      </c>
      <c r="D133" s="17">
        <v>1</v>
      </c>
      <c r="E133" s="17" t="s">
        <v>121</v>
      </c>
      <c r="F133" s="17" t="s">
        <v>121</v>
      </c>
      <c r="G133" s="17">
        <v>1</v>
      </c>
    </row>
    <row r="134" spans="1:7" ht="15.5" x14ac:dyDescent="0.35">
      <c r="A134" s="16" t="s">
        <v>102</v>
      </c>
      <c r="B134" s="18" t="s">
        <v>81</v>
      </c>
      <c r="C134" s="18">
        <v>80</v>
      </c>
      <c r="D134" s="18">
        <v>120</v>
      </c>
      <c r="E134" s="18">
        <v>0</v>
      </c>
      <c r="F134" s="18">
        <v>0</v>
      </c>
      <c r="G134" s="18">
        <v>190</v>
      </c>
    </row>
    <row r="135" spans="1:7" ht="15.5" x14ac:dyDescent="0.35">
      <c r="A135" s="16" t="s">
        <v>103</v>
      </c>
      <c r="B135" s="17" t="s">
        <v>134</v>
      </c>
      <c r="C135" s="17">
        <v>0.78400000000000003</v>
      </c>
      <c r="D135" s="17">
        <v>0.77500000000000002</v>
      </c>
      <c r="E135" s="17" t="s">
        <v>121</v>
      </c>
      <c r="F135" s="17" t="s">
        <v>121</v>
      </c>
      <c r="G135" s="17">
        <v>0.77900000000000003</v>
      </c>
    </row>
    <row r="136" spans="1:7" ht="15.5" x14ac:dyDescent="0.35">
      <c r="A136" s="16" t="s">
        <v>103</v>
      </c>
      <c r="B136" s="17" t="s">
        <v>135</v>
      </c>
      <c r="C136" s="17">
        <v>9.7000000000000003E-2</v>
      </c>
      <c r="D136" s="17">
        <v>0.11600000000000001</v>
      </c>
      <c r="E136" s="17" t="s">
        <v>121</v>
      </c>
      <c r="F136" s="17" t="s">
        <v>121</v>
      </c>
      <c r="G136" s="17">
        <v>0.108</v>
      </c>
    </row>
    <row r="137" spans="1:7" ht="15.5" x14ac:dyDescent="0.35">
      <c r="A137" s="16" t="s">
        <v>103</v>
      </c>
      <c r="B137" s="17" t="s">
        <v>136</v>
      </c>
      <c r="C137" s="17">
        <v>0.113</v>
      </c>
      <c r="D137" s="17">
        <v>8.4000000000000005E-2</v>
      </c>
      <c r="E137" s="17" t="s">
        <v>121</v>
      </c>
      <c r="F137" s="17" t="s">
        <v>121</v>
      </c>
      <c r="G137" s="17">
        <v>9.7000000000000003E-2</v>
      </c>
    </row>
    <row r="138" spans="1:7" ht="15.5" x14ac:dyDescent="0.35">
      <c r="A138" s="16" t="s">
        <v>103</v>
      </c>
      <c r="B138" s="17" t="s">
        <v>137</v>
      </c>
      <c r="C138" s="17">
        <v>6.0000000000000001E-3</v>
      </c>
      <c r="D138" s="17">
        <v>2.5000000000000001E-2</v>
      </c>
      <c r="E138" s="17" t="s">
        <v>121</v>
      </c>
      <c r="F138" s="17" t="s">
        <v>121</v>
      </c>
      <c r="G138" s="17">
        <v>1.6E-2</v>
      </c>
    </row>
    <row r="139" spans="1:7" ht="15.5" x14ac:dyDescent="0.35">
      <c r="A139" s="16" t="s">
        <v>103</v>
      </c>
      <c r="B139" s="17" t="s">
        <v>80</v>
      </c>
      <c r="C139" s="17">
        <v>1</v>
      </c>
      <c r="D139" s="17">
        <v>1</v>
      </c>
      <c r="E139" s="17" t="s">
        <v>121</v>
      </c>
      <c r="F139" s="17" t="s">
        <v>121</v>
      </c>
      <c r="G139" s="17">
        <v>1</v>
      </c>
    </row>
    <row r="140" spans="1:7" ht="15.5" x14ac:dyDescent="0.35">
      <c r="A140" s="16" t="s">
        <v>103</v>
      </c>
      <c r="B140" s="18" t="s">
        <v>81</v>
      </c>
      <c r="C140" s="18">
        <v>170</v>
      </c>
      <c r="D140" s="18">
        <v>230</v>
      </c>
      <c r="E140" s="18">
        <v>0</v>
      </c>
      <c r="F140" s="18">
        <v>0</v>
      </c>
      <c r="G140" s="18">
        <v>400</v>
      </c>
    </row>
    <row r="141" spans="1:7" ht="15.5" x14ac:dyDescent="0.35">
      <c r="A141" s="16" t="s">
        <v>104</v>
      </c>
      <c r="B141" s="17" t="s">
        <v>134</v>
      </c>
      <c r="C141" s="17">
        <v>0.98299999999999998</v>
      </c>
      <c r="D141" s="17">
        <v>0.95599999999999996</v>
      </c>
      <c r="E141" s="17" t="s">
        <v>121</v>
      </c>
      <c r="F141" s="17" t="s">
        <v>121</v>
      </c>
      <c r="G141" s="17">
        <v>0.96899999999999997</v>
      </c>
    </row>
    <row r="142" spans="1:7" ht="15.5" x14ac:dyDescent="0.35">
      <c r="A142" s="16" t="s">
        <v>104</v>
      </c>
      <c r="B142" s="17" t="s">
        <v>135</v>
      </c>
      <c r="C142" s="17">
        <v>1.2E-2</v>
      </c>
      <c r="D142" s="17">
        <v>0.02</v>
      </c>
      <c r="E142" s="17" t="s">
        <v>121</v>
      </c>
      <c r="F142" s="17" t="s">
        <v>121</v>
      </c>
      <c r="G142" s="17">
        <v>1.6E-2</v>
      </c>
    </row>
    <row r="143" spans="1:7" ht="15.5" x14ac:dyDescent="0.35">
      <c r="A143" s="16" t="s">
        <v>104</v>
      </c>
      <c r="B143" s="17" t="s">
        <v>136</v>
      </c>
      <c r="C143" s="17">
        <v>5.0000000000000001E-3</v>
      </c>
      <c r="D143" s="17">
        <v>2.4E-2</v>
      </c>
      <c r="E143" s="17" t="s">
        <v>121</v>
      </c>
      <c r="F143" s="17" t="s">
        <v>121</v>
      </c>
      <c r="G143" s="17">
        <v>1.4999999999999999E-2</v>
      </c>
    </row>
    <row r="144" spans="1:7" ht="15.5" x14ac:dyDescent="0.35">
      <c r="A144" s="16" t="s">
        <v>104</v>
      </c>
      <c r="B144" s="17" t="s">
        <v>137</v>
      </c>
      <c r="C144" s="17">
        <v>0</v>
      </c>
      <c r="D144" s="17">
        <v>0</v>
      </c>
      <c r="E144" s="17" t="s">
        <v>121</v>
      </c>
      <c r="F144" s="17" t="s">
        <v>121</v>
      </c>
      <c r="G144" s="17">
        <v>0</v>
      </c>
    </row>
    <row r="145" spans="1:7" ht="15.5" x14ac:dyDescent="0.35">
      <c r="A145" s="16" t="s">
        <v>104</v>
      </c>
      <c r="B145" s="17" t="s">
        <v>80</v>
      </c>
      <c r="C145" s="17">
        <v>1</v>
      </c>
      <c r="D145" s="17">
        <v>1</v>
      </c>
      <c r="E145" s="17" t="s">
        <v>121</v>
      </c>
      <c r="F145" s="17" t="s">
        <v>121</v>
      </c>
      <c r="G145" s="17">
        <v>1</v>
      </c>
    </row>
    <row r="146" spans="1:7" ht="15.5" x14ac:dyDescent="0.35">
      <c r="A146" s="16" t="s">
        <v>104</v>
      </c>
      <c r="B146" s="18" t="s">
        <v>81</v>
      </c>
      <c r="C146" s="18">
        <v>100</v>
      </c>
      <c r="D146" s="18">
        <v>120</v>
      </c>
      <c r="E146" s="18">
        <v>0</v>
      </c>
      <c r="F146" s="18">
        <v>0</v>
      </c>
      <c r="G146" s="18">
        <v>210</v>
      </c>
    </row>
    <row r="147" spans="1:7" ht="15.5" x14ac:dyDescent="0.35">
      <c r="A147" s="16" t="s">
        <v>105</v>
      </c>
      <c r="B147" s="17" t="s">
        <v>134</v>
      </c>
      <c r="C147" s="17">
        <v>0.93500000000000005</v>
      </c>
      <c r="D147" s="17">
        <v>0.95099999999999996</v>
      </c>
      <c r="E147" s="17" t="s">
        <v>121</v>
      </c>
      <c r="F147" s="17" t="s">
        <v>121</v>
      </c>
      <c r="G147" s="17">
        <v>0.94299999999999995</v>
      </c>
    </row>
    <row r="148" spans="1:7" ht="15.5" x14ac:dyDescent="0.35">
      <c r="A148" s="16" t="s">
        <v>105</v>
      </c>
      <c r="B148" s="17" t="s">
        <v>135</v>
      </c>
      <c r="C148" s="17">
        <v>1.7999999999999999E-2</v>
      </c>
      <c r="D148" s="17">
        <v>5.0000000000000001E-3</v>
      </c>
      <c r="E148" s="17" t="s">
        <v>121</v>
      </c>
      <c r="F148" s="17" t="s">
        <v>121</v>
      </c>
      <c r="G148" s="17">
        <v>1.0999999999999999E-2</v>
      </c>
    </row>
    <row r="149" spans="1:7" ht="15.5" x14ac:dyDescent="0.35">
      <c r="A149" s="16" t="s">
        <v>105</v>
      </c>
      <c r="B149" s="17" t="s">
        <v>136</v>
      </c>
      <c r="C149" s="17">
        <v>2.8000000000000001E-2</v>
      </c>
      <c r="D149" s="17">
        <v>4.3999999999999997E-2</v>
      </c>
      <c r="E149" s="17" t="s">
        <v>121</v>
      </c>
      <c r="F149" s="17" t="s">
        <v>121</v>
      </c>
      <c r="G149" s="17">
        <v>3.6999999999999998E-2</v>
      </c>
    </row>
    <row r="150" spans="1:7" ht="15.5" x14ac:dyDescent="0.35">
      <c r="A150" s="16" t="s">
        <v>105</v>
      </c>
      <c r="B150" s="17" t="s">
        <v>137</v>
      </c>
      <c r="C150" s="17">
        <v>1.7999999999999999E-2</v>
      </c>
      <c r="D150" s="17">
        <v>0</v>
      </c>
      <c r="E150" s="17" t="s">
        <v>121</v>
      </c>
      <c r="F150" s="17" t="s">
        <v>121</v>
      </c>
      <c r="G150" s="17">
        <v>8.9999999999999993E-3</v>
      </c>
    </row>
    <row r="151" spans="1:7" ht="15.5" x14ac:dyDescent="0.35">
      <c r="A151" s="16" t="s">
        <v>105</v>
      </c>
      <c r="B151" s="17" t="s">
        <v>80</v>
      </c>
      <c r="C151" s="17">
        <v>1</v>
      </c>
      <c r="D151" s="17">
        <v>1</v>
      </c>
      <c r="E151" s="17" t="s">
        <v>121</v>
      </c>
      <c r="F151" s="17" t="s">
        <v>121</v>
      </c>
      <c r="G151" s="17">
        <v>1</v>
      </c>
    </row>
    <row r="152" spans="1:7" ht="15.5" x14ac:dyDescent="0.35">
      <c r="A152" s="16" t="s">
        <v>105</v>
      </c>
      <c r="B152" s="18" t="s">
        <v>81</v>
      </c>
      <c r="C152" s="18">
        <v>80</v>
      </c>
      <c r="D152" s="18">
        <v>110</v>
      </c>
      <c r="E152" s="18">
        <v>0</v>
      </c>
      <c r="F152" s="18">
        <v>0</v>
      </c>
      <c r="G152" s="18">
        <v>190</v>
      </c>
    </row>
    <row r="153" spans="1:7" ht="15.5" x14ac:dyDescent="0.35">
      <c r="A153" s="16" t="s">
        <v>106</v>
      </c>
      <c r="B153" s="17" t="s">
        <v>134</v>
      </c>
      <c r="C153" s="17">
        <v>0.91900000000000004</v>
      </c>
      <c r="D153" s="17">
        <v>0.88100000000000001</v>
      </c>
      <c r="E153" s="17" t="s">
        <v>121</v>
      </c>
      <c r="F153" s="17" t="s">
        <v>121</v>
      </c>
      <c r="G153" s="17">
        <v>0.89800000000000002</v>
      </c>
    </row>
    <row r="154" spans="1:7" ht="15.5" x14ac:dyDescent="0.35">
      <c r="A154" s="16" t="s">
        <v>106</v>
      </c>
      <c r="B154" s="17" t="s">
        <v>135</v>
      </c>
      <c r="C154" s="17">
        <v>5.2999999999999999E-2</v>
      </c>
      <c r="D154" s="17">
        <v>7.0000000000000007E-2</v>
      </c>
      <c r="E154" s="17" t="s">
        <v>121</v>
      </c>
      <c r="F154" s="17" t="s">
        <v>121</v>
      </c>
      <c r="G154" s="17">
        <v>6.3E-2</v>
      </c>
    </row>
    <row r="155" spans="1:7" ht="15.5" x14ac:dyDescent="0.35">
      <c r="A155" s="16" t="s">
        <v>106</v>
      </c>
      <c r="B155" s="17" t="s">
        <v>136</v>
      </c>
      <c r="C155" s="17">
        <v>2.8000000000000001E-2</v>
      </c>
      <c r="D155" s="17">
        <v>4.8000000000000001E-2</v>
      </c>
      <c r="E155" s="17" t="s">
        <v>121</v>
      </c>
      <c r="F155" s="17" t="s">
        <v>121</v>
      </c>
      <c r="G155" s="17">
        <v>3.9E-2</v>
      </c>
    </row>
    <row r="156" spans="1:7" ht="15.5" x14ac:dyDescent="0.35">
      <c r="A156" s="16" t="s">
        <v>106</v>
      </c>
      <c r="B156" s="17" t="s">
        <v>137</v>
      </c>
      <c r="C156" s="17">
        <v>0</v>
      </c>
      <c r="D156" s="17">
        <v>0</v>
      </c>
      <c r="E156" s="17" t="s">
        <v>121</v>
      </c>
      <c r="F156" s="17" t="s">
        <v>121</v>
      </c>
      <c r="G156" s="17">
        <v>0</v>
      </c>
    </row>
    <row r="157" spans="1:7" ht="15.5" x14ac:dyDescent="0.35">
      <c r="A157" s="16" t="s">
        <v>106</v>
      </c>
      <c r="B157" s="17" t="s">
        <v>80</v>
      </c>
      <c r="C157" s="17">
        <v>1</v>
      </c>
      <c r="D157" s="17">
        <v>1</v>
      </c>
      <c r="E157" s="17" t="s">
        <v>121</v>
      </c>
      <c r="F157" s="17" t="s">
        <v>121</v>
      </c>
      <c r="G157" s="17">
        <v>1</v>
      </c>
    </row>
    <row r="158" spans="1:7" ht="15.5" x14ac:dyDescent="0.35">
      <c r="A158" s="16" t="s">
        <v>106</v>
      </c>
      <c r="B158" s="18" t="s">
        <v>81</v>
      </c>
      <c r="C158" s="18">
        <v>100</v>
      </c>
      <c r="D158" s="18">
        <v>150</v>
      </c>
      <c r="E158" s="18">
        <v>0</v>
      </c>
      <c r="F158" s="18">
        <v>0</v>
      </c>
      <c r="G158" s="18">
        <v>250</v>
      </c>
    </row>
    <row r="159" spans="1:7" ht="15.5" x14ac:dyDescent="0.35">
      <c r="A159" s="16" t="s">
        <v>107</v>
      </c>
      <c r="B159" s="17" t="s">
        <v>134</v>
      </c>
      <c r="C159" s="17">
        <v>0.95699999999999996</v>
      </c>
      <c r="D159" s="17">
        <v>0.85899999999999999</v>
      </c>
      <c r="E159" s="17" t="s">
        <v>121</v>
      </c>
      <c r="F159" s="17" t="s">
        <v>121</v>
      </c>
      <c r="G159" s="17">
        <v>0.90300000000000002</v>
      </c>
    </row>
    <row r="160" spans="1:7" ht="15.5" x14ac:dyDescent="0.35">
      <c r="A160" s="16" t="s">
        <v>107</v>
      </c>
      <c r="B160" s="17" t="s">
        <v>135</v>
      </c>
      <c r="C160" s="17">
        <v>1.9E-2</v>
      </c>
      <c r="D160" s="17">
        <v>4.1000000000000002E-2</v>
      </c>
      <c r="E160" s="17" t="s">
        <v>121</v>
      </c>
      <c r="F160" s="17" t="s">
        <v>121</v>
      </c>
      <c r="G160" s="17">
        <v>3.1E-2</v>
      </c>
    </row>
    <row r="161" spans="1:7" ht="15.5" x14ac:dyDescent="0.35">
      <c r="A161" s="16" t="s">
        <v>107</v>
      </c>
      <c r="B161" s="17" t="s">
        <v>136</v>
      </c>
      <c r="C161" s="17">
        <v>2.3E-2</v>
      </c>
      <c r="D161" s="17">
        <v>0.1</v>
      </c>
      <c r="E161" s="17" t="s">
        <v>121</v>
      </c>
      <c r="F161" s="17" t="s">
        <v>121</v>
      </c>
      <c r="G161" s="17">
        <v>6.6000000000000003E-2</v>
      </c>
    </row>
    <row r="162" spans="1:7" ht="15.5" x14ac:dyDescent="0.35">
      <c r="A162" s="16" t="s">
        <v>107</v>
      </c>
      <c r="B162" s="17" t="s">
        <v>137</v>
      </c>
      <c r="C162" s="17">
        <v>0</v>
      </c>
      <c r="D162" s="17">
        <v>0</v>
      </c>
      <c r="E162" s="17" t="s">
        <v>121</v>
      </c>
      <c r="F162" s="17" t="s">
        <v>121</v>
      </c>
      <c r="G162" s="17">
        <v>0</v>
      </c>
    </row>
    <row r="163" spans="1:7" ht="15.5" x14ac:dyDescent="0.35">
      <c r="A163" s="16" t="s">
        <v>107</v>
      </c>
      <c r="B163" s="17" t="s">
        <v>80</v>
      </c>
      <c r="C163" s="17">
        <v>1</v>
      </c>
      <c r="D163" s="17">
        <v>1</v>
      </c>
      <c r="E163" s="17" t="s">
        <v>121</v>
      </c>
      <c r="F163" s="17" t="s">
        <v>121</v>
      </c>
      <c r="G163" s="17">
        <v>1</v>
      </c>
    </row>
    <row r="164" spans="1:7" ht="15.5" x14ac:dyDescent="0.35">
      <c r="A164" s="16" t="s">
        <v>107</v>
      </c>
      <c r="B164" s="18" t="s">
        <v>81</v>
      </c>
      <c r="C164" s="18">
        <v>90</v>
      </c>
      <c r="D164" s="18">
        <v>110</v>
      </c>
      <c r="E164" s="18">
        <v>0</v>
      </c>
      <c r="F164" s="18">
        <v>0</v>
      </c>
      <c r="G164" s="18">
        <v>200</v>
      </c>
    </row>
    <row r="165" spans="1:7" ht="15.5" x14ac:dyDescent="0.35">
      <c r="A165" s="16" t="s">
        <v>108</v>
      </c>
      <c r="B165" s="17" t="s">
        <v>134</v>
      </c>
      <c r="C165" s="17">
        <v>0.93300000000000005</v>
      </c>
      <c r="D165" s="17">
        <v>0.91</v>
      </c>
      <c r="E165" s="17" t="s">
        <v>121</v>
      </c>
      <c r="F165" s="17" t="s">
        <v>121</v>
      </c>
      <c r="G165" s="17">
        <v>0.92100000000000004</v>
      </c>
    </row>
    <row r="166" spans="1:7" ht="15.5" x14ac:dyDescent="0.35">
      <c r="A166" s="16" t="s">
        <v>108</v>
      </c>
      <c r="B166" s="17" t="s">
        <v>135</v>
      </c>
      <c r="C166" s="17">
        <v>0.02</v>
      </c>
      <c r="D166" s="17">
        <v>5.8000000000000003E-2</v>
      </c>
      <c r="E166" s="17" t="s">
        <v>121</v>
      </c>
      <c r="F166" s="17" t="s">
        <v>121</v>
      </c>
      <c r="G166" s="17">
        <v>0.04</v>
      </c>
    </row>
    <row r="167" spans="1:7" ht="15.5" x14ac:dyDescent="0.35">
      <c r="A167" s="16" t="s">
        <v>108</v>
      </c>
      <c r="B167" s="17" t="s">
        <v>136</v>
      </c>
      <c r="C167" s="17">
        <v>3.2000000000000001E-2</v>
      </c>
      <c r="D167" s="17">
        <v>3.2000000000000001E-2</v>
      </c>
      <c r="E167" s="17" t="s">
        <v>121</v>
      </c>
      <c r="F167" s="17" t="s">
        <v>121</v>
      </c>
      <c r="G167" s="17">
        <v>3.2000000000000001E-2</v>
      </c>
    </row>
    <row r="168" spans="1:7" ht="15.5" x14ac:dyDescent="0.35">
      <c r="A168" s="16" t="s">
        <v>108</v>
      </c>
      <c r="B168" s="17" t="s">
        <v>137</v>
      </c>
      <c r="C168" s="17">
        <v>1.4999999999999999E-2</v>
      </c>
      <c r="D168" s="17">
        <v>0</v>
      </c>
      <c r="E168" s="17" t="s">
        <v>121</v>
      </c>
      <c r="F168" s="17" t="s">
        <v>121</v>
      </c>
      <c r="G168" s="17">
        <v>7.0000000000000001E-3</v>
      </c>
    </row>
    <row r="169" spans="1:7" ht="15.5" x14ac:dyDescent="0.35">
      <c r="A169" s="16" t="s">
        <v>108</v>
      </c>
      <c r="B169" s="17" t="s">
        <v>80</v>
      </c>
      <c r="C169" s="17">
        <v>1</v>
      </c>
      <c r="D169" s="17">
        <v>1</v>
      </c>
      <c r="E169" s="17" t="s">
        <v>121</v>
      </c>
      <c r="F169" s="17" t="s">
        <v>121</v>
      </c>
      <c r="G169" s="17">
        <v>1</v>
      </c>
    </row>
    <row r="170" spans="1:7" ht="15.5" x14ac:dyDescent="0.35">
      <c r="A170" s="16" t="s">
        <v>108</v>
      </c>
      <c r="B170" s="18" t="s">
        <v>81</v>
      </c>
      <c r="C170" s="18">
        <v>120</v>
      </c>
      <c r="D170" s="18">
        <v>120</v>
      </c>
      <c r="E170" s="18">
        <v>0</v>
      </c>
      <c r="F170" s="18">
        <v>0</v>
      </c>
      <c r="G170" s="18">
        <v>240</v>
      </c>
    </row>
    <row r="171" spans="1:7" ht="15.5" x14ac:dyDescent="0.35">
      <c r="A171" s="16" t="s">
        <v>109</v>
      </c>
      <c r="B171" s="17" t="s">
        <v>134</v>
      </c>
      <c r="C171" s="17">
        <v>0.91900000000000004</v>
      </c>
      <c r="D171" s="17">
        <v>0.90900000000000003</v>
      </c>
      <c r="E171" s="17" t="s">
        <v>121</v>
      </c>
      <c r="F171" s="17" t="s">
        <v>121</v>
      </c>
      <c r="G171" s="17">
        <v>0.91400000000000003</v>
      </c>
    </row>
    <row r="172" spans="1:7" ht="15.5" x14ac:dyDescent="0.35">
      <c r="A172" s="16" t="s">
        <v>109</v>
      </c>
      <c r="B172" s="17" t="s">
        <v>135</v>
      </c>
      <c r="C172" s="17">
        <v>5.2999999999999999E-2</v>
      </c>
      <c r="D172" s="17">
        <v>6.0999999999999999E-2</v>
      </c>
      <c r="E172" s="17" t="s">
        <v>121</v>
      </c>
      <c r="F172" s="17" t="s">
        <v>121</v>
      </c>
      <c r="G172" s="17">
        <v>5.7000000000000002E-2</v>
      </c>
    </row>
    <row r="173" spans="1:7" ht="15.5" x14ac:dyDescent="0.35">
      <c r="A173" s="16" t="s">
        <v>109</v>
      </c>
      <c r="B173" s="17" t="s">
        <v>136</v>
      </c>
      <c r="C173" s="17">
        <v>2.7E-2</v>
      </c>
      <c r="D173" s="17">
        <v>0.02</v>
      </c>
      <c r="E173" s="17" t="s">
        <v>121</v>
      </c>
      <c r="F173" s="17" t="s">
        <v>121</v>
      </c>
      <c r="G173" s="17">
        <v>2.3E-2</v>
      </c>
    </row>
    <row r="174" spans="1:7" ht="15.5" x14ac:dyDescent="0.35">
      <c r="A174" s="16" t="s">
        <v>109</v>
      </c>
      <c r="B174" s="17" t="s">
        <v>137</v>
      </c>
      <c r="C174" s="17">
        <v>0</v>
      </c>
      <c r="D174" s="17">
        <v>1.0999999999999999E-2</v>
      </c>
      <c r="E174" s="17" t="s">
        <v>121</v>
      </c>
      <c r="F174" s="17" t="s">
        <v>121</v>
      </c>
      <c r="G174" s="17">
        <v>6.0000000000000001E-3</v>
      </c>
    </row>
    <row r="175" spans="1:7" ht="15.5" x14ac:dyDescent="0.35">
      <c r="A175" s="16" t="s">
        <v>109</v>
      </c>
      <c r="B175" s="17" t="s">
        <v>80</v>
      </c>
      <c r="C175" s="17">
        <v>1</v>
      </c>
      <c r="D175" s="17">
        <v>1</v>
      </c>
      <c r="E175" s="17" t="s">
        <v>121</v>
      </c>
      <c r="F175" s="17" t="s">
        <v>121</v>
      </c>
      <c r="G175" s="17">
        <v>1</v>
      </c>
    </row>
    <row r="176" spans="1:7" ht="15.5" x14ac:dyDescent="0.35">
      <c r="A176" s="16" t="s">
        <v>109</v>
      </c>
      <c r="B176" s="18" t="s">
        <v>81</v>
      </c>
      <c r="C176" s="18">
        <v>80</v>
      </c>
      <c r="D176" s="18">
        <v>100</v>
      </c>
      <c r="E176" s="18">
        <v>0</v>
      </c>
      <c r="F176" s="18">
        <v>0</v>
      </c>
      <c r="G176" s="18">
        <v>180</v>
      </c>
    </row>
    <row r="177" spans="1:7" ht="15.5" x14ac:dyDescent="0.35">
      <c r="A177" s="16" t="s">
        <v>110</v>
      </c>
      <c r="B177" s="17" t="s">
        <v>134</v>
      </c>
      <c r="C177" s="17">
        <v>0.85699999999999998</v>
      </c>
      <c r="D177" s="17">
        <v>0.86099999999999999</v>
      </c>
      <c r="E177" s="17" t="s">
        <v>121</v>
      </c>
      <c r="F177" s="17" t="s">
        <v>121</v>
      </c>
      <c r="G177" s="17">
        <v>0.85899999999999999</v>
      </c>
    </row>
    <row r="178" spans="1:7" ht="15.5" x14ac:dyDescent="0.35">
      <c r="A178" s="16" t="s">
        <v>110</v>
      </c>
      <c r="B178" s="17" t="s">
        <v>135</v>
      </c>
      <c r="C178" s="17">
        <v>0.08</v>
      </c>
      <c r="D178" s="17">
        <v>6.6000000000000003E-2</v>
      </c>
      <c r="E178" s="17" t="s">
        <v>121</v>
      </c>
      <c r="F178" s="17" t="s">
        <v>121</v>
      </c>
      <c r="G178" s="17">
        <v>7.1999999999999995E-2</v>
      </c>
    </row>
    <row r="179" spans="1:7" ht="15.5" x14ac:dyDescent="0.35">
      <c r="A179" s="16" t="s">
        <v>110</v>
      </c>
      <c r="B179" s="17" t="s">
        <v>136</v>
      </c>
      <c r="C179" s="17">
        <v>0.05</v>
      </c>
      <c r="D179" s="17">
        <v>7.2999999999999995E-2</v>
      </c>
      <c r="E179" s="17" t="s">
        <v>121</v>
      </c>
      <c r="F179" s="17" t="s">
        <v>121</v>
      </c>
      <c r="G179" s="17">
        <v>6.2E-2</v>
      </c>
    </row>
    <row r="180" spans="1:7" ht="15.5" x14ac:dyDescent="0.35">
      <c r="A180" s="16" t="s">
        <v>110</v>
      </c>
      <c r="B180" s="17" t="s">
        <v>137</v>
      </c>
      <c r="C180" s="17">
        <v>1.2999999999999999E-2</v>
      </c>
      <c r="D180" s="17">
        <v>0</v>
      </c>
      <c r="E180" s="17" t="s">
        <v>121</v>
      </c>
      <c r="F180" s="17" t="s">
        <v>121</v>
      </c>
      <c r="G180" s="17">
        <v>6.0000000000000001E-3</v>
      </c>
    </row>
    <row r="181" spans="1:7" ht="15.5" x14ac:dyDescent="0.35">
      <c r="A181" s="16" t="s">
        <v>110</v>
      </c>
      <c r="B181" s="17" t="s">
        <v>80</v>
      </c>
      <c r="C181" s="17">
        <v>1</v>
      </c>
      <c r="D181" s="17">
        <v>1</v>
      </c>
      <c r="E181" s="17" t="s">
        <v>121</v>
      </c>
      <c r="F181" s="17" t="s">
        <v>121</v>
      </c>
      <c r="G181" s="17">
        <v>1</v>
      </c>
    </row>
    <row r="182" spans="1:7" ht="15.5" x14ac:dyDescent="0.35">
      <c r="A182" s="16" t="s">
        <v>110</v>
      </c>
      <c r="B182" s="18" t="s">
        <v>81</v>
      </c>
      <c r="C182" s="18">
        <v>170</v>
      </c>
      <c r="D182" s="18">
        <v>220</v>
      </c>
      <c r="E182" s="18">
        <v>0</v>
      </c>
      <c r="F182" s="18">
        <v>0</v>
      </c>
      <c r="G182" s="18">
        <v>390</v>
      </c>
    </row>
    <row r="183" spans="1:7" ht="15.5" x14ac:dyDescent="0.35">
      <c r="A183" s="16" t="s">
        <v>111</v>
      </c>
      <c r="B183" s="17" t="s">
        <v>134</v>
      </c>
      <c r="C183" s="17">
        <v>0.89300000000000002</v>
      </c>
      <c r="D183" s="17">
        <v>0.89700000000000002</v>
      </c>
      <c r="E183" s="17" t="s">
        <v>121</v>
      </c>
      <c r="F183" s="17" t="s">
        <v>121</v>
      </c>
      <c r="G183" s="17">
        <v>0.89500000000000002</v>
      </c>
    </row>
    <row r="184" spans="1:7" ht="15.5" x14ac:dyDescent="0.35">
      <c r="A184" s="16" t="s">
        <v>111</v>
      </c>
      <c r="B184" s="17" t="s">
        <v>135</v>
      </c>
      <c r="C184" s="17">
        <v>2.8000000000000001E-2</v>
      </c>
      <c r="D184" s="17">
        <v>3.6999999999999998E-2</v>
      </c>
      <c r="E184" s="17" t="s">
        <v>121</v>
      </c>
      <c r="F184" s="17" t="s">
        <v>121</v>
      </c>
      <c r="G184" s="17">
        <v>3.3000000000000002E-2</v>
      </c>
    </row>
    <row r="185" spans="1:7" ht="15.5" x14ac:dyDescent="0.35">
      <c r="A185" s="16" t="s">
        <v>111</v>
      </c>
      <c r="B185" s="17" t="s">
        <v>136</v>
      </c>
      <c r="C185" s="17">
        <v>0.03</v>
      </c>
      <c r="D185" s="17">
        <v>4.4999999999999998E-2</v>
      </c>
      <c r="E185" s="17" t="s">
        <v>121</v>
      </c>
      <c r="F185" s="17" t="s">
        <v>121</v>
      </c>
      <c r="G185" s="17">
        <v>3.9E-2</v>
      </c>
    </row>
    <row r="186" spans="1:7" ht="15.5" x14ac:dyDescent="0.35">
      <c r="A186" s="16" t="s">
        <v>111</v>
      </c>
      <c r="B186" s="17" t="s">
        <v>137</v>
      </c>
      <c r="C186" s="17">
        <v>4.9000000000000002E-2</v>
      </c>
      <c r="D186" s="17">
        <v>2.1000000000000001E-2</v>
      </c>
      <c r="E186" s="17" t="s">
        <v>121</v>
      </c>
      <c r="F186" s="17" t="s">
        <v>121</v>
      </c>
      <c r="G186" s="17">
        <v>3.2000000000000001E-2</v>
      </c>
    </row>
    <row r="187" spans="1:7" ht="15.5" x14ac:dyDescent="0.35">
      <c r="A187" s="16" t="s">
        <v>111</v>
      </c>
      <c r="B187" s="17" t="s">
        <v>80</v>
      </c>
      <c r="C187" s="17">
        <v>1</v>
      </c>
      <c r="D187" s="17">
        <v>1</v>
      </c>
      <c r="E187" s="17" t="s">
        <v>121</v>
      </c>
      <c r="F187" s="17" t="s">
        <v>121</v>
      </c>
      <c r="G187" s="17">
        <v>1</v>
      </c>
    </row>
    <row r="188" spans="1:7" ht="15.5" x14ac:dyDescent="0.35">
      <c r="A188" s="16" t="s">
        <v>111</v>
      </c>
      <c r="B188" s="18" t="s">
        <v>81</v>
      </c>
      <c r="C188" s="18">
        <v>70</v>
      </c>
      <c r="D188" s="18">
        <v>110</v>
      </c>
      <c r="E188" s="18">
        <v>0</v>
      </c>
      <c r="F188" s="18">
        <v>0</v>
      </c>
      <c r="G188" s="18">
        <v>180</v>
      </c>
    </row>
    <row r="189" spans="1:7" ht="15.5" x14ac:dyDescent="0.35">
      <c r="A189" s="16" t="s">
        <v>112</v>
      </c>
      <c r="B189" s="17" t="s">
        <v>134</v>
      </c>
      <c r="C189" s="17">
        <v>0.82</v>
      </c>
      <c r="D189" s="17">
        <v>0.747</v>
      </c>
      <c r="E189" s="17" t="s">
        <v>121</v>
      </c>
      <c r="F189" s="17" t="s">
        <v>121</v>
      </c>
      <c r="G189" s="17">
        <v>0.77900000000000003</v>
      </c>
    </row>
    <row r="190" spans="1:7" ht="15.5" x14ac:dyDescent="0.35">
      <c r="A190" s="16" t="s">
        <v>112</v>
      </c>
      <c r="B190" s="17" t="s">
        <v>135</v>
      </c>
      <c r="C190" s="17">
        <v>2.1999999999999999E-2</v>
      </c>
      <c r="D190" s="17">
        <v>9.9000000000000005E-2</v>
      </c>
      <c r="E190" s="17" t="s">
        <v>121</v>
      </c>
      <c r="F190" s="17" t="s">
        <v>121</v>
      </c>
      <c r="G190" s="17">
        <v>6.5000000000000002E-2</v>
      </c>
    </row>
    <row r="191" spans="1:7" ht="15.5" x14ac:dyDescent="0.35">
      <c r="A191" s="16" t="s">
        <v>112</v>
      </c>
      <c r="B191" s="17" t="s">
        <v>136</v>
      </c>
      <c r="C191" s="17">
        <v>0.14499999999999999</v>
      </c>
      <c r="D191" s="17">
        <v>0.13600000000000001</v>
      </c>
      <c r="E191" s="17" t="s">
        <v>121</v>
      </c>
      <c r="F191" s="17" t="s">
        <v>121</v>
      </c>
      <c r="G191" s="17">
        <v>0.14000000000000001</v>
      </c>
    </row>
    <row r="192" spans="1:7" ht="15.5" x14ac:dyDescent="0.35">
      <c r="A192" s="16" t="s">
        <v>112</v>
      </c>
      <c r="B192" s="17" t="s">
        <v>137</v>
      </c>
      <c r="C192" s="17">
        <v>1.2999999999999999E-2</v>
      </c>
      <c r="D192" s="17">
        <v>1.7999999999999999E-2</v>
      </c>
      <c r="E192" s="17" t="s">
        <v>121</v>
      </c>
      <c r="F192" s="17" t="s">
        <v>121</v>
      </c>
      <c r="G192" s="17">
        <v>1.6E-2</v>
      </c>
    </row>
    <row r="193" spans="1:7" ht="15.5" x14ac:dyDescent="0.35">
      <c r="A193" s="16" t="s">
        <v>112</v>
      </c>
      <c r="B193" s="17" t="s">
        <v>80</v>
      </c>
      <c r="C193" s="17">
        <v>1</v>
      </c>
      <c r="D193" s="17">
        <v>1</v>
      </c>
      <c r="E193" s="17" t="s">
        <v>121</v>
      </c>
      <c r="F193" s="17" t="s">
        <v>121</v>
      </c>
      <c r="G193" s="17">
        <v>1</v>
      </c>
    </row>
    <row r="194" spans="1:7" ht="15.5" x14ac:dyDescent="0.35">
      <c r="A194" s="16" t="s">
        <v>112</v>
      </c>
      <c r="B194" s="18" t="s">
        <v>81</v>
      </c>
      <c r="C194" s="18">
        <v>70</v>
      </c>
      <c r="D194" s="18">
        <v>110</v>
      </c>
      <c r="E194" s="18">
        <v>0</v>
      </c>
      <c r="F194" s="18">
        <v>0</v>
      </c>
      <c r="G194" s="18">
        <v>180</v>
      </c>
    </row>
    <row r="195" spans="1:7" ht="15.5" x14ac:dyDescent="0.35">
      <c r="A195" s="16" t="s">
        <v>113</v>
      </c>
      <c r="B195" s="17" t="s">
        <v>134</v>
      </c>
      <c r="C195" s="17">
        <v>0.95099999999999996</v>
      </c>
      <c r="D195" s="17">
        <v>0.80200000000000005</v>
      </c>
      <c r="E195" s="17" t="s">
        <v>121</v>
      </c>
      <c r="F195" s="17" t="s">
        <v>121</v>
      </c>
      <c r="G195" s="17">
        <v>0.874</v>
      </c>
    </row>
    <row r="196" spans="1:7" ht="15.5" x14ac:dyDescent="0.35">
      <c r="A196" s="16" t="s">
        <v>113</v>
      </c>
      <c r="B196" s="17" t="s">
        <v>135</v>
      </c>
      <c r="C196" s="17">
        <v>2.4E-2</v>
      </c>
      <c r="D196" s="17">
        <v>0.127</v>
      </c>
      <c r="E196" s="17" t="s">
        <v>121</v>
      </c>
      <c r="F196" s="17" t="s">
        <v>121</v>
      </c>
      <c r="G196" s="17">
        <v>7.6999999999999999E-2</v>
      </c>
    </row>
    <row r="197" spans="1:7" ht="15.5" x14ac:dyDescent="0.35">
      <c r="A197" s="16" t="s">
        <v>113</v>
      </c>
      <c r="B197" s="17" t="s">
        <v>136</v>
      </c>
      <c r="C197" s="17">
        <v>0</v>
      </c>
      <c r="D197" s="17">
        <v>6.6000000000000003E-2</v>
      </c>
      <c r="E197" s="17" t="s">
        <v>121</v>
      </c>
      <c r="F197" s="17" t="s">
        <v>121</v>
      </c>
      <c r="G197" s="17">
        <v>3.4000000000000002E-2</v>
      </c>
    </row>
    <row r="198" spans="1:7" ht="15.5" x14ac:dyDescent="0.35">
      <c r="A198" s="16" t="s">
        <v>113</v>
      </c>
      <c r="B198" s="17" t="s">
        <v>137</v>
      </c>
      <c r="C198" s="17">
        <v>2.5000000000000001E-2</v>
      </c>
      <c r="D198" s="17">
        <v>5.0000000000000001E-3</v>
      </c>
      <c r="E198" s="17" t="s">
        <v>121</v>
      </c>
      <c r="F198" s="17" t="s">
        <v>121</v>
      </c>
      <c r="G198" s="17">
        <v>1.4999999999999999E-2</v>
      </c>
    </row>
    <row r="199" spans="1:7" ht="15.5" x14ac:dyDescent="0.35">
      <c r="A199" s="16" t="s">
        <v>113</v>
      </c>
      <c r="B199" s="17" t="s">
        <v>80</v>
      </c>
      <c r="C199" s="17">
        <v>1</v>
      </c>
      <c r="D199" s="17">
        <v>1</v>
      </c>
      <c r="E199" s="17" t="s">
        <v>121</v>
      </c>
      <c r="F199" s="17" t="s">
        <v>121</v>
      </c>
      <c r="G199" s="17">
        <v>1</v>
      </c>
    </row>
    <row r="200" spans="1:7" ht="15.5" x14ac:dyDescent="0.35">
      <c r="A200" s="19" t="s">
        <v>113</v>
      </c>
      <c r="B200" s="20" t="s">
        <v>81</v>
      </c>
      <c r="C200" s="20">
        <v>90</v>
      </c>
      <c r="D200" s="20">
        <v>100</v>
      </c>
      <c r="E200" s="20">
        <v>0</v>
      </c>
      <c r="F200" s="20">
        <v>0</v>
      </c>
      <c r="G200" s="20">
        <v>190</v>
      </c>
    </row>
    <row r="201" spans="1:7" ht="15.5" x14ac:dyDescent="0.35">
      <c r="A201" s="21"/>
      <c r="B201" s="21"/>
      <c r="C201" s="21"/>
      <c r="D201" s="21"/>
      <c r="E201" s="21"/>
      <c r="F201" s="21"/>
      <c r="G201"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DA325-1301-42C3-BAA2-3B09023A7F93}">
  <dimension ref="A1:I201"/>
  <sheetViews>
    <sheetView workbookViewId="0"/>
  </sheetViews>
  <sheetFormatPr defaultColWidth="10.90625" defaultRowHeight="14.5" x14ac:dyDescent="0.35"/>
  <cols>
    <col min="1" max="1" width="70.7265625" customWidth="1"/>
    <col min="2" max="2" width="40.7265625" customWidth="1"/>
    <col min="3" max="9" width="15.7265625" customWidth="1"/>
    <col min="10" max="10" width="10.90625" customWidth="1"/>
  </cols>
  <sheetData>
    <row r="1" spans="1:9" ht="19.5" x14ac:dyDescent="0.45">
      <c r="A1" s="1" t="s">
        <v>59</v>
      </c>
    </row>
    <row r="2" spans="1:9" ht="31" x14ac:dyDescent="0.35">
      <c r="A2" s="14" t="s">
        <v>63</v>
      </c>
      <c r="B2" s="15" t="s">
        <v>133</v>
      </c>
      <c r="C2" s="15" t="s">
        <v>148</v>
      </c>
      <c r="D2" s="15" t="s">
        <v>149</v>
      </c>
      <c r="E2" s="15" t="s">
        <v>150</v>
      </c>
      <c r="F2" s="15" t="s">
        <v>151</v>
      </c>
      <c r="G2" s="15" t="s">
        <v>137</v>
      </c>
      <c r="H2" s="15" t="s">
        <v>152</v>
      </c>
      <c r="I2" s="15" t="s">
        <v>80</v>
      </c>
    </row>
    <row r="3" spans="1:9" ht="15.5" x14ac:dyDescent="0.35">
      <c r="A3" s="16" t="s">
        <v>76</v>
      </c>
      <c r="B3" s="17" t="s">
        <v>134</v>
      </c>
      <c r="C3" s="17">
        <v>0.86599999999999999</v>
      </c>
      <c r="D3" s="17">
        <v>0.89600000000000002</v>
      </c>
      <c r="E3" s="17">
        <v>0.83799999999999997</v>
      </c>
      <c r="F3" s="17">
        <v>0.85899999999999999</v>
      </c>
      <c r="G3" s="17" t="s">
        <v>121</v>
      </c>
      <c r="H3" s="17" t="s">
        <v>121</v>
      </c>
      <c r="I3" s="17">
        <v>0.86799999999999999</v>
      </c>
    </row>
    <row r="4" spans="1:9" ht="15.5" x14ac:dyDescent="0.35">
      <c r="A4" s="16" t="s">
        <v>76</v>
      </c>
      <c r="B4" s="17" t="s">
        <v>153</v>
      </c>
      <c r="C4" s="17">
        <v>6.0999999999999999E-2</v>
      </c>
      <c r="D4" s="17">
        <v>5.0999999999999997E-2</v>
      </c>
      <c r="E4" s="17">
        <v>6.9000000000000006E-2</v>
      </c>
      <c r="F4" s="17">
        <v>6.0999999999999999E-2</v>
      </c>
      <c r="G4" s="17" t="s">
        <v>121</v>
      </c>
      <c r="H4" s="17" t="s">
        <v>121</v>
      </c>
      <c r="I4" s="17">
        <v>0.06</v>
      </c>
    </row>
    <row r="5" spans="1:9" ht="15.5" x14ac:dyDescent="0.35">
      <c r="A5" s="16" t="s">
        <v>76</v>
      </c>
      <c r="B5" s="17" t="s">
        <v>136</v>
      </c>
      <c r="C5" s="17">
        <v>6.3E-2</v>
      </c>
      <c r="D5" s="17">
        <v>4.7E-2</v>
      </c>
      <c r="E5" s="17">
        <v>6.7000000000000004E-2</v>
      </c>
      <c r="F5" s="17">
        <v>5.1999999999999998E-2</v>
      </c>
      <c r="G5" s="17" t="s">
        <v>121</v>
      </c>
      <c r="H5" s="17" t="s">
        <v>121</v>
      </c>
      <c r="I5" s="17">
        <v>6.0999999999999999E-2</v>
      </c>
    </row>
    <row r="6" spans="1:9" ht="15.5" x14ac:dyDescent="0.35">
      <c r="A6" s="16" t="s">
        <v>76</v>
      </c>
      <c r="B6" s="17" t="s">
        <v>154</v>
      </c>
      <c r="C6" s="17">
        <v>1.0999999999999999E-2</v>
      </c>
      <c r="D6" s="17">
        <v>6.0000000000000001E-3</v>
      </c>
      <c r="E6" s="17">
        <v>2.5999999999999999E-2</v>
      </c>
      <c r="F6" s="17">
        <v>2.9000000000000001E-2</v>
      </c>
      <c r="G6" s="17" t="s">
        <v>121</v>
      </c>
      <c r="H6" s="17" t="s">
        <v>121</v>
      </c>
      <c r="I6" s="17">
        <v>1.2E-2</v>
      </c>
    </row>
    <row r="7" spans="1:9" ht="15.5" x14ac:dyDescent="0.35">
      <c r="A7" s="16" t="s">
        <v>76</v>
      </c>
      <c r="B7" s="17" t="s">
        <v>80</v>
      </c>
      <c r="C7" s="17">
        <v>1</v>
      </c>
      <c r="D7" s="17">
        <v>1</v>
      </c>
      <c r="E7" s="17">
        <v>1</v>
      </c>
      <c r="F7" s="17">
        <v>1</v>
      </c>
      <c r="G7" s="17" t="s">
        <v>121</v>
      </c>
      <c r="H7" s="17" t="s">
        <v>121</v>
      </c>
      <c r="I7" s="17">
        <v>1</v>
      </c>
    </row>
    <row r="8" spans="1:9" ht="15.5" x14ac:dyDescent="0.35">
      <c r="A8" s="16" t="s">
        <v>76</v>
      </c>
      <c r="B8" s="18" t="s">
        <v>81</v>
      </c>
      <c r="C8" s="18">
        <v>6270</v>
      </c>
      <c r="D8" s="18">
        <v>1160</v>
      </c>
      <c r="E8" s="18">
        <v>460</v>
      </c>
      <c r="F8" s="18">
        <v>320</v>
      </c>
      <c r="G8" s="18">
        <v>0</v>
      </c>
      <c r="H8" s="18">
        <v>10</v>
      </c>
      <c r="I8" s="18">
        <v>8210</v>
      </c>
    </row>
    <row r="9" spans="1:9" ht="15.5" x14ac:dyDescent="0.35">
      <c r="A9" s="16" t="s">
        <v>82</v>
      </c>
      <c r="B9" s="17" t="s">
        <v>134</v>
      </c>
      <c r="C9" s="17">
        <v>0.72599999999999998</v>
      </c>
      <c r="D9" s="17" t="s">
        <v>121</v>
      </c>
      <c r="E9" s="17" t="s">
        <v>121</v>
      </c>
      <c r="F9" s="17" t="s">
        <v>121</v>
      </c>
      <c r="G9" s="17" t="s">
        <v>121</v>
      </c>
      <c r="H9" s="17" t="s">
        <v>121</v>
      </c>
      <c r="I9" s="17">
        <v>0.69499999999999995</v>
      </c>
    </row>
    <row r="10" spans="1:9" ht="15.5" x14ac:dyDescent="0.35">
      <c r="A10" s="16" t="s">
        <v>82</v>
      </c>
      <c r="B10" s="17" t="s">
        <v>153</v>
      </c>
      <c r="C10" s="17">
        <v>9.4E-2</v>
      </c>
      <c r="D10" s="17" t="s">
        <v>121</v>
      </c>
      <c r="E10" s="17" t="s">
        <v>121</v>
      </c>
      <c r="F10" s="17" t="s">
        <v>121</v>
      </c>
      <c r="G10" s="17" t="s">
        <v>121</v>
      </c>
      <c r="H10" s="17" t="s">
        <v>121</v>
      </c>
      <c r="I10" s="17">
        <v>9.8000000000000004E-2</v>
      </c>
    </row>
    <row r="11" spans="1:9" ht="15.5" x14ac:dyDescent="0.35">
      <c r="A11" s="16" t="s">
        <v>82</v>
      </c>
      <c r="B11" s="17" t="s">
        <v>136</v>
      </c>
      <c r="C11" s="17">
        <v>0.16500000000000001</v>
      </c>
      <c r="D11" s="17" t="s">
        <v>121</v>
      </c>
      <c r="E11" s="17" t="s">
        <v>121</v>
      </c>
      <c r="F11" s="17" t="s">
        <v>121</v>
      </c>
      <c r="G11" s="17" t="s">
        <v>121</v>
      </c>
      <c r="H11" s="17" t="s">
        <v>121</v>
      </c>
      <c r="I11" s="17">
        <v>0.17399999999999999</v>
      </c>
    </row>
    <row r="12" spans="1:9" ht="15.5" x14ac:dyDescent="0.35">
      <c r="A12" s="16" t="s">
        <v>82</v>
      </c>
      <c r="B12" s="17" t="s">
        <v>154</v>
      </c>
      <c r="C12" s="17">
        <v>1.4999999999999999E-2</v>
      </c>
      <c r="D12" s="17" t="s">
        <v>121</v>
      </c>
      <c r="E12" s="17" t="s">
        <v>121</v>
      </c>
      <c r="F12" s="17" t="s">
        <v>121</v>
      </c>
      <c r="G12" s="17" t="s">
        <v>121</v>
      </c>
      <c r="H12" s="17" t="s">
        <v>121</v>
      </c>
      <c r="I12" s="17">
        <v>3.2000000000000001E-2</v>
      </c>
    </row>
    <row r="13" spans="1:9" ht="15.5" x14ac:dyDescent="0.35">
      <c r="A13" s="16" t="s">
        <v>82</v>
      </c>
      <c r="B13" s="17" t="s">
        <v>80</v>
      </c>
      <c r="C13" s="17">
        <v>1</v>
      </c>
      <c r="D13" s="17" t="s">
        <v>121</v>
      </c>
      <c r="E13" s="17" t="s">
        <v>121</v>
      </c>
      <c r="F13" s="17" t="s">
        <v>121</v>
      </c>
      <c r="G13" s="17" t="s">
        <v>121</v>
      </c>
      <c r="H13" s="17" t="s">
        <v>121</v>
      </c>
      <c r="I13" s="17">
        <v>1</v>
      </c>
    </row>
    <row r="14" spans="1:9" ht="15.5" x14ac:dyDescent="0.35">
      <c r="A14" s="16" t="s">
        <v>82</v>
      </c>
      <c r="B14" s="18" t="s">
        <v>81</v>
      </c>
      <c r="C14" s="18">
        <v>190</v>
      </c>
      <c r="D14" s="18">
        <v>20</v>
      </c>
      <c r="E14" s="18">
        <v>30</v>
      </c>
      <c r="F14" s="18">
        <v>30</v>
      </c>
      <c r="G14" s="18">
        <v>0</v>
      </c>
      <c r="H14" s="18">
        <v>0</v>
      </c>
      <c r="I14" s="18">
        <v>260</v>
      </c>
    </row>
    <row r="15" spans="1:9" ht="15.5" x14ac:dyDescent="0.35">
      <c r="A15" s="16" t="s">
        <v>83</v>
      </c>
      <c r="B15" s="17" t="s">
        <v>134</v>
      </c>
      <c r="C15" s="17">
        <v>0.78</v>
      </c>
      <c r="D15" s="17" t="s">
        <v>121</v>
      </c>
      <c r="E15" s="17" t="s">
        <v>121</v>
      </c>
      <c r="F15" s="17" t="s">
        <v>121</v>
      </c>
      <c r="G15" s="17" t="s">
        <v>121</v>
      </c>
      <c r="H15" s="17" t="s">
        <v>121</v>
      </c>
      <c r="I15" s="17">
        <v>0.78</v>
      </c>
    </row>
    <row r="16" spans="1:9" ht="15.5" x14ac:dyDescent="0.35">
      <c r="A16" s="16" t="s">
        <v>83</v>
      </c>
      <c r="B16" s="17" t="s">
        <v>153</v>
      </c>
      <c r="C16" s="17">
        <v>5.5E-2</v>
      </c>
      <c r="D16" s="17" t="s">
        <v>121</v>
      </c>
      <c r="E16" s="17" t="s">
        <v>121</v>
      </c>
      <c r="F16" s="17" t="s">
        <v>121</v>
      </c>
      <c r="G16" s="17" t="s">
        <v>121</v>
      </c>
      <c r="H16" s="17" t="s">
        <v>121</v>
      </c>
      <c r="I16" s="17">
        <v>4.8000000000000001E-2</v>
      </c>
    </row>
    <row r="17" spans="1:9" ht="15.5" x14ac:dyDescent="0.35">
      <c r="A17" s="16" t="s">
        <v>83</v>
      </c>
      <c r="B17" s="17" t="s">
        <v>136</v>
      </c>
      <c r="C17" s="17">
        <v>0.155</v>
      </c>
      <c r="D17" s="17" t="s">
        <v>121</v>
      </c>
      <c r="E17" s="17" t="s">
        <v>121</v>
      </c>
      <c r="F17" s="17" t="s">
        <v>121</v>
      </c>
      <c r="G17" s="17" t="s">
        <v>121</v>
      </c>
      <c r="H17" s="17" t="s">
        <v>121</v>
      </c>
      <c r="I17" s="17">
        <v>0.155</v>
      </c>
    </row>
    <row r="18" spans="1:9" ht="15.5" x14ac:dyDescent="0.35">
      <c r="A18" s="16" t="s">
        <v>83</v>
      </c>
      <c r="B18" s="17" t="s">
        <v>154</v>
      </c>
      <c r="C18" s="17">
        <v>0.01</v>
      </c>
      <c r="D18" s="17" t="s">
        <v>121</v>
      </c>
      <c r="E18" s="17" t="s">
        <v>121</v>
      </c>
      <c r="F18" s="17" t="s">
        <v>121</v>
      </c>
      <c r="G18" s="17" t="s">
        <v>121</v>
      </c>
      <c r="H18" s="17" t="s">
        <v>121</v>
      </c>
      <c r="I18" s="17">
        <v>1.6E-2</v>
      </c>
    </row>
    <row r="19" spans="1:9" ht="15.5" x14ac:dyDescent="0.35">
      <c r="A19" s="16" t="s">
        <v>83</v>
      </c>
      <c r="B19" s="17" t="s">
        <v>80</v>
      </c>
      <c r="C19" s="17">
        <v>1</v>
      </c>
      <c r="D19" s="17" t="s">
        <v>121</v>
      </c>
      <c r="E19" s="17" t="s">
        <v>121</v>
      </c>
      <c r="F19" s="17" t="s">
        <v>121</v>
      </c>
      <c r="G19" s="17" t="s">
        <v>121</v>
      </c>
      <c r="H19" s="17" t="s">
        <v>121</v>
      </c>
      <c r="I19" s="17">
        <v>1</v>
      </c>
    </row>
    <row r="20" spans="1:9" ht="15.5" x14ac:dyDescent="0.35">
      <c r="A20" s="16" t="s">
        <v>83</v>
      </c>
      <c r="B20" s="18" t="s">
        <v>81</v>
      </c>
      <c r="C20" s="18">
        <v>240</v>
      </c>
      <c r="D20" s="18">
        <v>40</v>
      </c>
      <c r="E20" s="18">
        <v>20</v>
      </c>
      <c r="F20" s="18">
        <v>0</v>
      </c>
      <c r="G20" s="18">
        <v>0</v>
      </c>
      <c r="H20" s="18">
        <v>0</v>
      </c>
      <c r="I20" s="18">
        <v>300</v>
      </c>
    </row>
    <row r="21" spans="1:9" ht="15.5" x14ac:dyDescent="0.35">
      <c r="A21" s="16" t="s">
        <v>84</v>
      </c>
      <c r="B21" s="17" t="s">
        <v>134</v>
      </c>
      <c r="C21" s="17">
        <v>0.79400000000000004</v>
      </c>
      <c r="D21" s="17" t="s">
        <v>121</v>
      </c>
      <c r="E21" s="17" t="s">
        <v>121</v>
      </c>
      <c r="F21" s="17" t="s">
        <v>121</v>
      </c>
      <c r="G21" s="17" t="s">
        <v>121</v>
      </c>
      <c r="H21" s="17" t="s">
        <v>121</v>
      </c>
      <c r="I21" s="17">
        <v>0.8</v>
      </c>
    </row>
    <row r="22" spans="1:9" ht="15.5" x14ac:dyDescent="0.35">
      <c r="A22" s="16" t="s">
        <v>84</v>
      </c>
      <c r="B22" s="17" t="s">
        <v>153</v>
      </c>
      <c r="C22" s="17">
        <v>0.10199999999999999</v>
      </c>
      <c r="D22" s="17" t="s">
        <v>121</v>
      </c>
      <c r="E22" s="17" t="s">
        <v>121</v>
      </c>
      <c r="F22" s="17" t="s">
        <v>121</v>
      </c>
      <c r="G22" s="17" t="s">
        <v>121</v>
      </c>
      <c r="H22" s="17" t="s">
        <v>121</v>
      </c>
      <c r="I22" s="17">
        <v>0.11700000000000001</v>
      </c>
    </row>
    <row r="23" spans="1:9" ht="15.5" x14ac:dyDescent="0.35">
      <c r="A23" s="16" t="s">
        <v>84</v>
      </c>
      <c r="B23" s="17" t="s">
        <v>136</v>
      </c>
      <c r="C23" s="17">
        <v>0.08</v>
      </c>
      <c r="D23" s="17" t="s">
        <v>121</v>
      </c>
      <c r="E23" s="17" t="s">
        <v>121</v>
      </c>
      <c r="F23" s="17" t="s">
        <v>121</v>
      </c>
      <c r="G23" s="17" t="s">
        <v>121</v>
      </c>
      <c r="H23" s="17" t="s">
        <v>121</v>
      </c>
      <c r="I23" s="17">
        <v>6.4000000000000001E-2</v>
      </c>
    </row>
    <row r="24" spans="1:9" ht="15.5" x14ac:dyDescent="0.35">
      <c r="A24" s="16" t="s">
        <v>84</v>
      </c>
      <c r="B24" s="17" t="s">
        <v>154</v>
      </c>
      <c r="C24" s="17">
        <v>2.5000000000000001E-2</v>
      </c>
      <c r="D24" s="17" t="s">
        <v>121</v>
      </c>
      <c r="E24" s="17" t="s">
        <v>121</v>
      </c>
      <c r="F24" s="17" t="s">
        <v>121</v>
      </c>
      <c r="G24" s="17" t="s">
        <v>121</v>
      </c>
      <c r="H24" s="17" t="s">
        <v>121</v>
      </c>
      <c r="I24" s="17">
        <v>1.9E-2</v>
      </c>
    </row>
    <row r="25" spans="1:9" ht="15.5" x14ac:dyDescent="0.35">
      <c r="A25" s="16" t="s">
        <v>84</v>
      </c>
      <c r="B25" s="17" t="s">
        <v>80</v>
      </c>
      <c r="C25" s="17">
        <v>1</v>
      </c>
      <c r="D25" s="17" t="s">
        <v>121</v>
      </c>
      <c r="E25" s="17" t="s">
        <v>121</v>
      </c>
      <c r="F25" s="17" t="s">
        <v>121</v>
      </c>
      <c r="G25" s="17" t="s">
        <v>121</v>
      </c>
      <c r="H25" s="17" t="s">
        <v>121</v>
      </c>
      <c r="I25" s="17">
        <v>1</v>
      </c>
    </row>
    <row r="26" spans="1:9" ht="15.5" x14ac:dyDescent="0.35">
      <c r="A26" s="16" t="s">
        <v>84</v>
      </c>
      <c r="B26" s="18" t="s">
        <v>81</v>
      </c>
      <c r="C26" s="18">
        <v>130</v>
      </c>
      <c r="D26" s="18">
        <v>30</v>
      </c>
      <c r="E26" s="18">
        <v>10</v>
      </c>
      <c r="F26" s="18">
        <v>0</v>
      </c>
      <c r="G26" s="18">
        <v>0</v>
      </c>
      <c r="H26" s="18">
        <v>0</v>
      </c>
      <c r="I26" s="18">
        <v>170</v>
      </c>
    </row>
    <row r="27" spans="1:9" ht="15.5" x14ac:dyDescent="0.35">
      <c r="A27" s="16" t="s">
        <v>85</v>
      </c>
      <c r="B27" s="17" t="s">
        <v>134</v>
      </c>
      <c r="C27" s="17">
        <v>0.86499999999999999</v>
      </c>
      <c r="D27" s="17" t="s">
        <v>121</v>
      </c>
      <c r="E27" s="17" t="s">
        <v>121</v>
      </c>
      <c r="F27" s="17" t="s">
        <v>121</v>
      </c>
      <c r="G27" s="17" t="s">
        <v>121</v>
      </c>
      <c r="H27" s="17" t="s">
        <v>121</v>
      </c>
      <c r="I27" s="17">
        <v>0.88400000000000001</v>
      </c>
    </row>
    <row r="28" spans="1:9" ht="15.5" x14ac:dyDescent="0.35">
      <c r="A28" s="16" t="s">
        <v>85</v>
      </c>
      <c r="B28" s="17" t="s">
        <v>153</v>
      </c>
      <c r="C28" s="17">
        <v>4.7E-2</v>
      </c>
      <c r="D28" s="17" t="s">
        <v>121</v>
      </c>
      <c r="E28" s="17" t="s">
        <v>121</v>
      </c>
      <c r="F28" s="17" t="s">
        <v>121</v>
      </c>
      <c r="G28" s="17" t="s">
        <v>121</v>
      </c>
      <c r="H28" s="17" t="s">
        <v>121</v>
      </c>
      <c r="I28" s="17">
        <v>0.04</v>
      </c>
    </row>
    <row r="29" spans="1:9" ht="15.5" x14ac:dyDescent="0.35">
      <c r="A29" s="16" t="s">
        <v>85</v>
      </c>
      <c r="B29" s="17" t="s">
        <v>136</v>
      </c>
      <c r="C29" s="17">
        <v>8.7999999999999995E-2</v>
      </c>
      <c r="D29" s="17" t="s">
        <v>121</v>
      </c>
      <c r="E29" s="17" t="s">
        <v>121</v>
      </c>
      <c r="F29" s="17" t="s">
        <v>121</v>
      </c>
      <c r="G29" s="17" t="s">
        <v>121</v>
      </c>
      <c r="H29" s="17" t="s">
        <v>121</v>
      </c>
      <c r="I29" s="17">
        <v>7.2999999999999995E-2</v>
      </c>
    </row>
    <row r="30" spans="1:9" ht="15.5" x14ac:dyDescent="0.35">
      <c r="A30" s="16" t="s">
        <v>85</v>
      </c>
      <c r="B30" s="17" t="s">
        <v>154</v>
      </c>
      <c r="C30" s="17">
        <v>0</v>
      </c>
      <c r="D30" s="17" t="s">
        <v>121</v>
      </c>
      <c r="E30" s="17" t="s">
        <v>121</v>
      </c>
      <c r="F30" s="17" t="s">
        <v>121</v>
      </c>
      <c r="G30" s="17" t="s">
        <v>121</v>
      </c>
      <c r="H30" s="17" t="s">
        <v>121</v>
      </c>
      <c r="I30" s="17">
        <v>3.0000000000000001E-3</v>
      </c>
    </row>
    <row r="31" spans="1:9" ht="15.5" x14ac:dyDescent="0.35">
      <c r="A31" s="16" t="s">
        <v>85</v>
      </c>
      <c r="B31" s="17" t="s">
        <v>80</v>
      </c>
      <c r="C31" s="17">
        <v>1</v>
      </c>
      <c r="D31" s="17" t="s">
        <v>121</v>
      </c>
      <c r="E31" s="17" t="s">
        <v>121</v>
      </c>
      <c r="F31" s="17" t="s">
        <v>121</v>
      </c>
      <c r="G31" s="17" t="s">
        <v>121</v>
      </c>
      <c r="H31" s="17" t="s">
        <v>121</v>
      </c>
      <c r="I31" s="17">
        <v>1</v>
      </c>
    </row>
    <row r="32" spans="1:9" ht="15.5" x14ac:dyDescent="0.35">
      <c r="A32" s="16" t="s">
        <v>85</v>
      </c>
      <c r="B32" s="18" t="s">
        <v>81</v>
      </c>
      <c r="C32" s="18">
        <v>140</v>
      </c>
      <c r="D32" s="18">
        <v>40</v>
      </c>
      <c r="E32" s="18">
        <v>10</v>
      </c>
      <c r="F32" s="18">
        <v>0</v>
      </c>
      <c r="G32" s="18">
        <v>0</v>
      </c>
      <c r="H32" s="18">
        <v>0</v>
      </c>
      <c r="I32" s="18">
        <v>200</v>
      </c>
    </row>
    <row r="33" spans="1:9" ht="15.5" x14ac:dyDescent="0.35">
      <c r="A33" s="16" t="s">
        <v>86</v>
      </c>
      <c r="B33" s="17" t="s">
        <v>134</v>
      </c>
      <c r="C33" s="17">
        <v>0.871</v>
      </c>
      <c r="D33" s="17" t="s">
        <v>121</v>
      </c>
      <c r="E33" s="17" t="s">
        <v>121</v>
      </c>
      <c r="F33" s="17" t="s">
        <v>121</v>
      </c>
      <c r="G33" s="17" t="s">
        <v>121</v>
      </c>
      <c r="H33" s="17" t="s">
        <v>121</v>
      </c>
      <c r="I33" s="17">
        <v>0.86499999999999999</v>
      </c>
    </row>
    <row r="34" spans="1:9" ht="15.5" x14ac:dyDescent="0.35">
      <c r="A34" s="16" t="s">
        <v>86</v>
      </c>
      <c r="B34" s="17" t="s">
        <v>153</v>
      </c>
      <c r="C34" s="17">
        <v>4.2000000000000003E-2</v>
      </c>
      <c r="D34" s="17" t="s">
        <v>121</v>
      </c>
      <c r="E34" s="17" t="s">
        <v>121</v>
      </c>
      <c r="F34" s="17" t="s">
        <v>121</v>
      </c>
      <c r="G34" s="17" t="s">
        <v>121</v>
      </c>
      <c r="H34" s="17" t="s">
        <v>121</v>
      </c>
      <c r="I34" s="17">
        <v>5.8000000000000003E-2</v>
      </c>
    </row>
    <row r="35" spans="1:9" ht="15.5" x14ac:dyDescent="0.35">
      <c r="A35" s="16" t="s">
        <v>86</v>
      </c>
      <c r="B35" s="17" t="s">
        <v>136</v>
      </c>
      <c r="C35" s="17">
        <v>8.4000000000000005E-2</v>
      </c>
      <c r="D35" s="17" t="s">
        <v>121</v>
      </c>
      <c r="E35" s="17" t="s">
        <v>121</v>
      </c>
      <c r="F35" s="17" t="s">
        <v>121</v>
      </c>
      <c r="G35" s="17" t="s">
        <v>121</v>
      </c>
      <c r="H35" s="17" t="s">
        <v>121</v>
      </c>
      <c r="I35" s="17">
        <v>7.4999999999999997E-2</v>
      </c>
    </row>
    <row r="36" spans="1:9" ht="15.5" x14ac:dyDescent="0.35">
      <c r="A36" s="16" t="s">
        <v>86</v>
      </c>
      <c r="B36" s="17" t="s">
        <v>154</v>
      </c>
      <c r="C36" s="17">
        <v>3.0000000000000001E-3</v>
      </c>
      <c r="D36" s="17" t="s">
        <v>121</v>
      </c>
      <c r="E36" s="17" t="s">
        <v>121</v>
      </c>
      <c r="F36" s="17" t="s">
        <v>121</v>
      </c>
      <c r="G36" s="17" t="s">
        <v>121</v>
      </c>
      <c r="H36" s="17" t="s">
        <v>121</v>
      </c>
      <c r="I36" s="17">
        <v>3.0000000000000001E-3</v>
      </c>
    </row>
    <row r="37" spans="1:9" ht="15.5" x14ac:dyDescent="0.35">
      <c r="A37" s="16" t="s">
        <v>86</v>
      </c>
      <c r="B37" s="17" t="s">
        <v>80</v>
      </c>
      <c r="C37" s="17">
        <v>1</v>
      </c>
      <c r="D37" s="17" t="s">
        <v>121</v>
      </c>
      <c r="E37" s="17" t="s">
        <v>121</v>
      </c>
      <c r="F37" s="17" t="s">
        <v>121</v>
      </c>
      <c r="G37" s="17" t="s">
        <v>121</v>
      </c>
      <c r="H37" s="17" t="s">
        <v>121</v>
      </c>
      <c r="I37" s="17">
        <v>1</v>
      </c>
    </row>
    <row r="38" spans="1:9" ht="15.5" x14ac:dyDescent="0.35">
      <c r="A38" s="16" t="s">
        <v>86</v>
      </c>
      <c r="B38" s="18" t="s">
        <v>81</v>
      </c>
      <c r="C38" s="18">
        <v>160</v>
      </c>
      <c r="D38" s="18">
        <v>10</v>
      </c>
      <c r="E38" s="18">
        <v>20</v>
      </c>
      <c r="F38" s="18">
        <v>10</v>
      </c>
      <c r="G38" s="18">
        <v>0</v>
      </c>
      <c r="H38" s="18">
        <v>0</v>
      </c>
      <c r="I38" s="18">
        <v>190</v>
      </c>
    </row>
    <row r="39" spans="1:9" ht="15.5" x14ac:dyDescent="0.35">
      <c r="A39" s="16" t="s">
        <v>130</v>
      </c>
      <c r="B39" s="17" t="s">
        <v>134</v>
      </c>
      <c r="C39" s="17">
        <v>0.81899999999999995</v>
      </c>
      <c r="D39" s="17">
        <v>0.84</v>
      </c>
      <c r="E39" s="17" t="s">
        <v>121</v>
      </c>
      <c r="F39" s="17" t="s">
        <v>121</v>
      </c>
      <c r="G39" s="17" t="s">
        <v>121</v>
      </c>
      <c r="H39" s="17" t="s">
        <v>121</v>
      </c>
      <c r="I39" s="17">
        <v>0.82699999999999996</v>
      </c>
    </row>
    <row r="40" spans="1:9" ht="15.5" x14ac:dyDescent="0.35">
      <c r="A40" s="16" t="s">
        <v>130</v>
      </c>
      <c r="B40" s="17" t="s">
        <v>153</v>
      </c>
      <c r="C40" s="17">
        <v>0.14499999999999999</v>
      </c>
      <c r="D40" s="17">
        <v>0.111</v>
      </c>
      <c r="E40" s="17" t="s">
        <v>121</v>
      </c>
      <c r="F40" s="17" t="s">
        <v>121</v>
      </c>
      <c r="G40" s="17" t="s">
        <v>121</v>
      </c>
      <c r="H40" s="17" t="s">
        <v>121</v>
      </c>
      <c r="I40" s="17">
        <v>0.13500000000000001</v>
      </c>
    </row>
    <row r="41" spans="1:9" ht="15.5" x14ac:dyDescent="0.35">
      <c r="A41" s="16" t="s">
        <v>130</v>
      </c>
      <c r="B41" s="17" t="s">
        <v>136</v>
      </c>
      <c r="C41" s="17">
        <v>3.5999999999999997E-2</v>
      </c>
      <c r="D41" s="17">
        <v>4.9000000000000002E-2</v>
      </c>
      <c r="E41" s="17" t="s">
        <v>121</v>
      </c>
      <c r="F41" s="17" t="s">
        <v>121</v>
      </c>
      <c r="G41" s="17" t="s">
        <v>121</v>
      </c>
      <c r="H41" s="17" t="s">
        <v>121</v>
      </c>
      <c r="I41" s="17">
        <v>3.7999999999999999E-2</v>
      </c>
    </row>
    <row r="42" spans="1:9" ht="15.5" x14ac:dyDescent="0.35">
      <c r="A42" s="16" t="s">
        <v>130</v>
      </c>
      <c r="B42" s="17" t="s">
        <v>154</v>
      </c>
      <c r="C42" s="17">
        <v>0</v>
      </c>
      <c r="D42" s="17">
        <v>0</v>
      </c>
      <c r="E42" s="17" t="s">
        <v>121</v>
      </c>
      <c r="F42" s="17" t="s">
        <v>121</v>
      </c>
      <c r="G42" s="17" t="s">
        <v>121</v>
      </c>
      <c r="H42" s="17" t="s">
        <v>121</v>
      </c>
      <c r="I42" s="17">
        <v>0</v>
      </c>
    </row>
    <row r="43" spans="1:9" ht="15.5" x14ac:dyDescent="0.35">
      <c r="A43" s="16" t="s">
        <v>130</v>
      </c>
      <c r="B43" s="17" t="s">
        <v>80</v>
      </c>
      <c r="C43" s="17">
        <v>1</v>
      </c>
      <c r="D43" s="17">
        <v>1</v>
      </c>
      <c r="E43" s="17" t="s">
        <v>121</v>
      </c>
      <c r="F43" s="17" t="s">
        <v>121</v>
      </c>
      <c r="G43" s="17" t="s">
        <v>121</v>
      </c>
      <c r="H43" s="17" t="s">
        <v>121</v>
      </c>
      <c r="I43" s="17">
        <v>1</v>
      </c>
    </row>
    <row r="44" spans="1:9" ht="15.5" x14ac:dyDescent="0.35">
      <c r="A44" s="16" t="s">
        <v>130</v>
      </c>
      <c r="B44" s="18" t="s">
        <v>81</v>
      </c>
      <c r="C44" s="18">
        <v>160</v>
      </c>
      <c r="D44" s="18">
        <v>60</v>
      </c>
      <c r="E44" s="18">
        <v>10</v>
      </c>
      <c r="F44" s="18">
        <v>0</v>
      </c>
      <c r="G44" s="18">
        <v>0</v>
      </c>
      <c r="H44" s="18">
        <v>0</v>
      </c>
      <c r="I44" s="18">
        <v>230</v>
      </c>
    </row>
    <row r="45" spans="1:9" ht="15.5" x14ac:dyDescent="0.35">
      <c r="A45" s="16" t="s">
        <v>88</v>
      </c>
      <c r="B45" s="17" t="s">
        <v>134</v>
      </c>
      <c r="C45" s="17">
        <v>0.85</v>
      </c>
      <c r="D45" s="17" t="s">
        <v>121</v>
      </c>
      <c r="E45" s="17" t="s">
        <v>121</v>
      </c>
      <c r="F45" s="17" t="s">
        <v>121</v>
      </c>
      <c r="G45" s="17" t="s">
        <v>121</v>
      </c>
      <c r="H45" s="17" t="s">
        <v>121</v>
      </c>
      <c r="I45" s="17">
        <v>0.86699999999999999</v>
      </c>
    </row>
    <row r="46" spans="1:9" ht="15.5" x14ac:dyDescent="0.35">
      <c r="A46" s="16" t="s">
        <v>88</v>
      </c>
      <c r="B46" s="17" t="s">
        <v>153</v>
      </c>
      <c r="C46" s="17">
        <v>7.0999999999999994E-2</v>
      </c>
      <c r="D46" s="17" t="s">
        <v>121</v>
      </c>
      <c r="E46" s="17" t="s">
        <v>121</v>
      </c>
      <c r="F46" s="17" t="s">
        <v>121</v>
      </c>
      <c r="G46" s="17" t="s">
        <v>121</v>
      </c>
      <c r="H46" s="17" t="s">
        <v>121</v>
      </c>
      <c r="I46" s="17">
        <v>5.8999999999999997E-2</v>
      </c>
    </row>
    <row r="47" spans="1:9" ht="15.5" x14ac:dyDescent="0.35">
      <c r="A47" s="16" t="s">
        <v>88</v>
      </c>
      <c r="B47" s="17" t="s">
        <v>136</v>
      </c>
      <c r="C47" s="17">
        <v>7.0999999999999994E-2</v>
      </c>
      <c r="D47" s="17" t="s">
        <v>121</v>
      </c>
      <c r="E47" s="17" t="s">
        <v>121</v>
      </c>
      <c r="F47" s="17" t="s">
        <v>121</v>
      </c>
      <c r="G47" s="17" t="s">
        <v>121</v>
      </c>
      <c r="H47" s="17" t="s">
        <v>121</v>
      </c>
      <c r="I47" s="17">
        <v>6.7000000000000004E-2</v>
      </c>
    </row>
    <row r="48" spans="1:9" ht="15.5" x14ac:dyDescent="0.35">
      <c r="A48" s="16" t="s">
        <v>88</v>
      </c>
      <c r="B48" s="17" t="s">
        <v>154</v>
      </c>
      <c r="C48" s="17">
        <v>8.0000000000000002E-3</v>
      </c>
      <c r="D48" s="17" t="s">
        <v>121</v>
      </c>
      <c r="E48" s="17" t="s">
        <v>121</v>
      </c>
      <c r="F48" s="17" t="s">
        <v>121</v>
      </c>
      <c r="G48" s="17" t="s">
        <v>121</v>
      </c>
      <c r="H48" s="17" t="s">
        <v>121</v>
      </c>
      <c r="I48" s="17">
        <v>7.0000000000000001E-3</v>
      </c>
    </row>
    <row r="49" spans="1:9" ht="15.5" x14ac:dyDescent="0.35">
      <c r="A49" s="16" t="s">
        <v>88</v>
      </c>
      <c r="B49" s="17" t="s">
        <v>80</v>
      </c>
      <c r="C49" s="17">
        <v>1</v>
      </c>
      <c r="D49" s="17" t="s">
        <v>121</v>
      </c>
      <c r="E49" s="17" t="s">
        <v>121</v>
      </c>
      <c r="F49" s="17" t="s">
        <v>121</v>
      </c>
      <c r="G49" s="17" t="s">
        <v>121</v>
      </c>
      <c r="H49" s="17" t="s">
        <v>121</v>
      </c>
      <c r="I49" s="17">
        <v>1</v>
      </c>
    </row>
    <row r="50" spans="1:9" ht="15.5" x14ac:dyDescent="0.35">
      <c r="A50" s="16" t="s">
        <v>88</v>
      </c>
      <c r="B50" s="18" t="s">
        <v>81</v>
      </c>
      <c r="C50" s="18">
        <v>140</v>
      </c>
      <c r="D50" s="18">
        <v>10</v>
      </c>
      <c r="E50" s="18">
        <v>10</v>
      </c>
      <c r="F50" s="18">
        <v>10</v>
      </c>
      <c r="G50" s="18">
        <v>0</v>
      </c>
      <c r="H50" s="18">
        <v>0</v>
      </c>
      <c r="I50" s="18">
        <v>170</v>
      </c>
    </row>
    <row r="51" spans="1:9" ht="15.5" x14ac:dyDescent="0.35">
      <c r="A51" s="16" t="s">
        <v>89</v>
      </c>
      <c r="B51" s="17" t="s">
        <v>134</v>
      </c>
      <c r="C51" s="17">
        <v>0.90700000000000003</v>
      </c>
      <c r="D51" s="17" t="s">
        <v>121</v>
      </c>
      <c r="E51" s="17" t="s">
        <v>121</v>
      </c>
      <c r="F51" s="17" t="s">
        <v>121</v>
      </c>
      <c r="G51" s="17" t="s">
        <v>121</v>
      </c>
      <c r="H51" s="17" t="s">
        <v>121</v>
      </c>
      <c r="I51" s="17">
        <v>0.89500000000000002</v>
      </c>
    </row>
    <row r="52" spans="1:9" ht="15.5" x14ac:dyDescent="0.35">
      <c r="A52" s="16" t="s">
        <v>89</v>
      </c>
      <c r="B52" s="17" t="s">
        <v>153</v>
      </c>
      <c r="C52" s="17">
        <v>4.1000000000000002E-2</v>
      </c>
      <c r="D52" s="17" t="s">
        <v>121</v>
      </c>
      <c r="E52" s="17" t="s">
        <v>121</v>
      </c>
      <c r="F52" s="17" t="s">
        <v>121</v>
      </c>
      <c r="G52" s="17" t="s">
        <v>121</v>
      </c>
      <c r="H52" s="17" t="s">
        <v>121</v>
      </c>
      <c r="I52" s="17">
        <v>4.2000000000000003E-2</v>
      </c>
    </row>
    <row r="53" spans="1:9" ht="15.5" x14ac:dyDescent="0.35">
      <c r="A53" s="16" t="s">
        <v>89</v>
      </c>
      <c r="B53" s="17" t="s">
        <v>136</v>
      </c>
      <c r="C53" s="17">
        <v>5.1999999999999998E-2</v>
      </c>
      <c r="D53" s="17" t="s">
        <v>121</v>
      </c>
      <c r="E53" s="17" t="s">
        <v>121</v>
      </c>
      <c r="F53" s="17" t="s">
        <v>121</v>
      </c>
      <c r="G53" s="17" t="s">
        <v>121</v>
      </c>
      <c r="H53" s="17" t="s">
        <v>121</v>
      </c>
      <c r="I53" s="17">
        <v>6.3E-2</v>
      </c>
    </row>
    <row r="54" spans="1:9" ht="15.5" x14ac:dyDescent="0.35">
      <c r="A54" s="16" t="s">
        <v>89</v>
      </c>
      <c r="B54" s="17" t="s">
        <v>154</v>
      </c>
      <c r="C54" s="17">
        <v>0</v>
      </c>
      <c r="D54" s="17" t="s">
        <v>121</v>
      </c>
      <c r="E54" s="17" t="s">
        <v>121</v>
      </c>
      <c r="F54" s="17" t="s">
        <v>121</v>
      </c>
      <c r="G54" s="17" t="s">
        <v>121</v>
      </c>
      <c r="H54" s="17" t="s">
        <v>121</v>
      </c>
      <c r="I54" s="17">
        <v>0</v>
      </c>
    </row>
    <row r="55" spans="1:9" ht="15.5" x14ac:dyDescent="0.35">
      <c r="A55" s="16" t="s">
        <v>89</v>
      </c>
      <c r="B55" s="17" t="s">
        <v>80</v>
      </c>
      <c r="C55" s="17">
        <v>1</v>
      </c>
      <c r="D55" s="17" t="s">
        <v>121</v>
      </c>
      <c r="E55" s="17" t="s">
        <v>121</v>
      </c>
      <c r="F55" s="17" t="s">
        <v>121</v>
      </c>
      <c r="G55" s="17" t="s">
        <v>121</v>
      </c>
      <c r="H55" s="17" t="s">
        <v>121</v>
      </c>
      <c r="I55" s="17">
        <v>1</v>
      </c>
    </row>
    <row r="56" spans="1:9" ht="15.5" x14ac:dyDescent="0.35">
      <c r="A56" s="16" t="s">
        <v>89</v>
      </c>
      <c r="B56" s="18" t="s">
        <v>81</v>
      </c>
      <c r="C56" s="18">
        <v>180</v>
      </c>
      <c r="D56" s="18">
        <v>10</v>
      </c>
      <c r="E56" s="18">
        <v>0</v>
      </c>
      <c r="F56" s="18">
        <v>10</v>
      </c>
      <c r="G56" s="18">
        <v>0</v>
      </c>
      <c r="H56" s="18">
        <v>0</v>
      </c>
      <c r="I56" s="18">
        <v>200</v>
      </c>
    </row>
    <row r="57" spans="1:9" ht="15.5" x14ac:dyDescent="0.35">
      <c r="A57" s="16" t="s">
        <v>131</v>
      </c>
      <c r="B57" s="17" t="s">
        <v>134</v>
      </c>
      <c r="C57" s="17">
        <v>0.874</v>
      </c>
      <c r="D57" s="17" t="s">
        <v>121</v>
      </c>
      <c r="E57" s="17" t="s">
        <v>121</v>
      </c>
      <c r="F57" s="17" t="s">
        <v>121</v>
      </c>
      <c r="G57" s="17" t="s">
        <v>121</v>
      </c>
      <c r="H57" s="17" t="s">
        <v>121</v>
      </c>
      <c r="I57" s="17">
        <v>0.85899999999999999</v>
      </c>
    </row>
    <row r="58" spans="1:9" ht="15.5" x14ac:dyDescent="0.35">
      <c r="A58" s="16" t="s">
        <v>131</v>
      </c>
      <c r="B58" s="17" t="s">
        <v>153</v>
      </c>
      <c r="C58" s="17">
        <v>5.7000000000000002E-2</v>
      </c>
      <c r="D58" s="17" t="s">
        <v>121</v>
      </c>
      <c r="E58" s="17" t="s">
        <v>121</v>
      </c>
      <c r="F58" s="17" t="s">
        <v>121</v>
      </c>
      <c r="G58" s="17" t="s">
        <v>121</v>
      </c>
      <c r="H58" s="17" t="s">
        <v>121</v>
      </c>
      <c r="I58" s="17">
        <v>7.2999999999999995E-2</v>
      </c>
    </row>
    <row r="59" spans="1:9" ht="15.5" x14ac:dyDescent="0.35">
      <c r="A59" s="16" t="s">
        <v>131</v>
      </c>
      <c r="B59" s="17" t="s">
        <v>136</v>
      </c>
      <c r="C59" s="17">
        <v>6.3E-2</v>
      </c>
      <c r="D59" s="17" t="s">
        <v>121</v>
      </c>
      <c r="E59" s="17" t="s">
        <v>121</v>
      </c>
      <c r="F59" s="17" t="s">
        <v>121</v>
      </c>
      <c r="G59" s="17" t="s">
        <v>121</v>
      </c>
      <c r="H59" s="17" t="s">
        <v>121</v>
      </c>
      <c r="I59" s="17">
        <v>5.6000000000000001E-2</v>
      </c>
    </row>
    <row r="60" spans="1:9" ht="15.5" x14ac:dyDescent="0.35">
      <c r="A60" s="16" t="s">
        <v>131</v>
      </c>
      <c r="B60" s="17" t="s">
        <v>154</v>
      </c>
      <c r="C60" s="17">
        <v>6.0000000000000001E-3</v>
      </c>
      <c r="D60" s="17" t="s">
        <v>121</v>
      </c>
      <c r="E60" s="17" t="s">
        <v>121</v>
      </c>
      <c r="F60" s="17" t="s">
        <v>121</v>
      </c>
      <c r="G60" s="17" t="s">
        <v>121</v>
      </c>
      <c r="H60" s="17" t="s">
        <v>121</v>
      </c>
      <c r="I60" s="17">
        <v>1.0999999999999999E-2</v>
      </c>
    </row>
    <row r="61" spans="1:9" ht="15.5" x14ac:dyDescent="0.35">
      <c r="A61" s="16" t="s">
        <v>131</v>
      </c>
      <c r="B61" s="17" t="s">
        <v>80</v>
      </c>
      <c r="C61" s="17">
        <v>1</v>
      </c>
      <c r="D61" s="17" t="s">
        <v>121</v>
      </c>
      <c r="E61" s="17" t="s">
        <v>121</v>
      </c>
      <c r="F61" s="17" t="s">
        <v>121</v>
      </c>
      <c r="G61" s="17" t="s">
        <v>121</v>
      </c>
      <c r="H61" s="17" t="s">
        <v>121</v>
      </c>
      <c r="I61" s="17">
        <v>1</v>
      </c>
    </row>
    <row r="62" spans="1:9" ht="15.5" x14ac:dyDescent="0.35">
      <c r="A62" s="16" t="s">
        <v>131</v>
      </c>
      <c r="B62" s="18" t="s">
        <v>81</v>
      </c>
      <c r="C62" s="18">
        <v>160</v>
      </c>
      <c r="D62" s="18">
        <v>30</v>
      </c>
      <c r="E62" s="18">
        <v>10</v>
      </c>
      <c r="F62" s="18">
        <v>10</v>
      </c>
      <c r="G62" s="18">
        <v>0</v>
      </c>
      <c r="H62" s="18">
        <v>0</v>
      </c>
      <c r="I62" s="18">
        <v>210</v>
      </c>
    </row>
    <row r="63" spans="1:9" ht="15.5" x14ac:dyDescent="0.35">
      <c r="A63" s="16" t="s">
        <v>91</v>
      </c>
      <c r="B63" s="17" t="s">
        <v>134</v>
      </c>
      <c r="C63" s="17">
        <v>0.91800000000000004</v>
      </c>
      <c r="D63" s="17" t="s">
        <v>121</v>
      </c>
      <c r="E63" s="17" t="s">
        <v>121</v>
      </c>
      <c r="F63" s="17" t="s">
        <v>121</v>
      </c>
      <c r="G63" s="17" t="s">
        <v>121</v>
      </c>
      <c r="H63" s="17" t="s">
        <v>121</v>
      </c>
      <c r="I63" s="17">
        <v>0.91200000000000003</v>
      </c>
    </row>
    <row r="64" spans="1:9" ht="15.5" x14ac:dyDescent="0.35">
      <c r="A64" s="16" t="s">
        <v>91</v>
      </c>
      <c r="B64" s="17" t="s">
        <v>153</v>
      </c>
      <c r="C64" s="17">
        <v>3.6999999999999998E-2</v>
      </c>
      <c r="D64" s="17" t="s">
        <v>121</v>
      </c>
      <c r="E64" s="17" t="s">
        <v>121</v>
      </c>
      <c r="F64" s="17" t="s">
        <v>121</v>
      </c>
      <c r="G64" s="17" t="s">
        <v>121</v>
      </c>
      <c r="H64" s="17" t="s">
        <v>121</v>
      </c>
      <c r="I64" s="17">
        <v>3.9E-2</v>
      </c>
    </row>
    <row r="65" spans="1:9" ht="15.5" x14ac:dyDescent="0.35">
      <c r="A65" s="16" t="s">
        <v>91</v>
      </c>
      <c r="B65" s="17" t="s">
        <v>136</v>
      </c>
      <c r="C65" s="17">
        <v>1.7999999999999999E-2</v>
      </c>
      <c r="D65" s="17" t="s">
        <v>121</v>
      </c>
      <c r="E65" s="17" t="s">
        <v>121</v>
      </c>
      <c r="F65" s="17" t="s">
        <v>121</v>
      </c>
      <c r="G65" s="17" t="s">
        <v>121</v>
      </c>
      <c r="H65" s="17" t="s">
        <v>121</v>
      </c>
      <c r="I65" s="17">
        <v>1.7000000000000001E-2</v>
      </c>
    </row>
    <row r="66" spans="1:9" ht="15.5" x14ac:dyDescent="0.35">
      <c r="A66" s="16" t="s">
        <v>91</v>
      </c>
      <c r="B66" s="17" t="s">
        <v>154</v>
      </c>
      <c r="C66" s="17">
        <v>2.7E-2</v>
      </c>
      <c r="D66" s="17" t="s">
        <v>121</v>
      </c>
      <c r="E66" s="17" t="s">
        <v>121</v>
      </c>
      <c r="F66" s="17" t="s">
        <v>121</v>
      </c>
      <c r="G66" s="17" t="s">
        <v>121</v>
      </c>
      <c r="H66" s="17" t="s">
        <v>121</v>
      </c>
      <c r="I66" s="17">
        <v>3.2000000000000001E-2</v>
      </c>
    </row>
    <row r="67" spans="1:9" ht="15.5" x14ac:dyDescent="0.35">
      <c r="A67" s="16" t="s">
        <v>91</v>
      </c>
      <c r="B67" s="17" t="s">
        <v>80</v>
      </c>
      <c r="C67" s="17">
        <v>1</v>
      </c>
      <c r="D67" s="17">
        <v>1</v>
      </c>
      <c r="E67" s="17" t="s">
        <v>121</v>
      </c>
      <c r="F67" s="17" t="s">
        <v>121</v>
      </c>
      <c r="G67" s="17" t="s">
        <v>121</v>
      </c>
      <c r="H67" s="17" t="s">
        <v>121</v>
      </c>
      <c r="I67" s="17">
        <v>1</v>
      </c>
    </row>
    <row r="68" spans="1:9" ht="15.5" x14ac:dyDescent="0.35">
      <c r="A68" s="16" t="s">
        <v>91</v>
      </c>
      <c r="B68" s="18" t="s">
        <v>81</v>
      </c>
      <c r="C68" s="18">
        <v>150</v>
      </c>
      <c r="D68" s="18">
        <v>50</v>
      </c>
      <c r="E68" s="18">
        <v>20</v>
      </c>
      <c r="F68" s="18">
        <v>0</v>
      </c>
      <c r="G68" s="18">
        <v>0</v>
      </c>
      <c r="H68" s="18">
        <v>0</v>
      </c>
      <c r="I68" s="18">
        <v>220</v>
      </c>
    </row>
    <row r="69" spans="1:9" ht="15.5" x14ac:dyDescent="0.35">
      <c r="A69" s="16" t="s">
        <v>92</v>
      </c>
      <c r="B69" s="17" t="s">
        <v>134</v>
      </c>
      <c r="C69" s="17">
        <v>0.92800000000000005</v>
      </c>
      <c r="D69" s="17" t="s">
        <v>121</v>
      </c>
      <c r="E69" s="17" t="s">
        <v>121</v>
      </c>
      <c r="F69" s="17" t="s">
        <v>121</v>
      </c>
      <c r="G69" s="17" t="s">
        <v>121</v>
      </c>
      <c r="H69" s="17" t="s">
        <v>121</v>
      </c>
      <c r="I69" s="17">
        <v>0.94199999999999995</v>
      </c>
    </row>
    <row r="70" spans="1:9" ht="15.5" x14ac:dyDescent="0.35">
      <c r="A70" s="16" t="s">
        <v>92</v>
      </c>
      <c r="B70" s="17" t="s">
        <v>153</v>
      </c>
      <c r="C70" s="17">
        <v>6.4000000000000001E-2</v>
      </c>
      <c r="D70" s="17" t="s">
        <v>121</v>
      </c>
      <c r="E70" s="17" t="s">
        <v>121</v>
      </c>
      <c r="F70" s="17" t="s">
        <v>121</v>
      </c>
      <c r="G70" s="17" t="s">
        <v>121</v>
      </c>
      <c r="H70" s="17" t="s">
        <v>121</v>
      </c>
      <c r="I70" s="17">
        <v>5.1999999999999998E-2</v>
      </c>
    </row>
    <row r="71" spans="1:9" ht="15.5" x14ac:dyDescent="0.35">
      <c r="A71" s="16" t="s">
        <v>92</v>
      </c>
      <c r="B71" s="17" t="s">
        <v>136</v>
      </c>
      <c r="C71" s="17">
        <v>8.0000000000000002E-3</v>
      </c>
      <c r="D71" s="17" t="s">
        <v>121</v>
      </c>
      <c r="E71" s="17" t="s">
        <v>121</v>
      </c>
      <c r="F71" s="17" t="s">
        <v>121</v>
      </c>
      <c r="G71" s="17" t="s">
        <v>121</v>
      </c>
      <c r="H71" s="17" t="s">
        <v>121</v>
      </c>
      <c r="I71" s="17">
        <v>6.0000000000000001E-3</v>
      </c>
    </row>
    <row r="72" spans="1:9" ht="15.5" x14ac:dyDescent="0.35">
      <c r="A72" s="16" t="s">
        <v>92</v>
      </c>
      <c r="B72" s="17" t="s">
        <v>154</v>
      </c>
      <c r="C72" s="17">
        <v>0</v>
      </c>
      <c r="D72" s="17" t="s">
        <v>121</v>
      </c>
      <c r="E72" s="17" t="s">
        <v>121</v>
      </c>
      <c r="F72" s="17" t="s">
        <v>121</v>
      </c>
      <c r="G72" s="17" t="s">
        <v>121</v>
      </c>
      <c r="H72" s="17" t="s">
        <v>121</v>
      </c>
      <c r="I72" s="17">
        <v>0</v>
      </c>
    </row>
    <row r="73" spans="1:9" ht="15.5" x14ac:dyDescent="0.35">
      <c r="A73" s="16" t="s">
        <v>92</v>
      </c>
      <c r="B73" s="17" t="s">
        <v>80</v>
      </c>
      <c r="C73" s="17">
        <v>1</v>
      </c>
      <c r="D73" s="17" t="s">
        <v>121</v>
      </c>
      <c r="E73" s="17" t="s">
        <v>121</v>
      </c>
      <c r="F73" s="17" t="s">
        <v>121</v>
      </c>
      <c r="G73" s="17" t="s">
        <v>121</v>
      </c>
      <c r="H73" s="17" t="s">
        <v>121</v>
      </c>
      <c r="I73" s="17">
        <v>1</v>
      </c>
    </row>
    <row r="74" spans="1:9" ht="15.5" x14ac:dyDescent="0.35">
      <c r="A74" s="16" t="s">
        <v>92</v>
      </c>
      <c r="B74" s="18" t="s">
        <v>81</v>
      </c>
      <c r="C74" s="18">
        <v>150</v>
      </c>
      <c r="D74" s="18">
        <v>20</v>
      </c>
      <c r="E74" s="18">
        <v>10</v>
      </c>
      <c r="F74" s="18">
        <v>10</v>
      </c>
      <c r="G74" s="18">
        <v>0</v>
      </c>
      <c r="H74" s="18">
        <v>0</v>
      </c>
      <c r="I74" s="18">
        <v>180</v>
      </c>
    </row>
    <row r="75" spans="1:9" ht="15.5" x14ac:dyDescent="0.35">
      <c r="A75" s="16" t="s">
        <v>93</v>
      </c>
      <c r="B75" s="17" t="s">
        <v>134</v>
      </c>
      <c r="C75" s="17">
        <v>0.91</v>
      </c>
      <c r="D75" s="17">
        <v>0.94499999999999995</v>
      </c>
      <c r="E75" s="17">
        <v>0.84</v>
      </c>
      <c r="F75" s="17">
        <v>0.874</v>
      </c>
      <c r="G75" s="17" t="s">
        <v>121</v>
      </c>
      <c r="H75" s="17" t="s">
        <v>121</v>
      </c>
      <c r="I75" s="17">
        <v>0.90300000000000002</v>
      </c>
    </row>
    <row r="76" spans="1:9" ht="15.5" x14ac:dyDescent="0.35">
      <c r="A76" s="16" t="s">
        <v>93</v>
      </c>
      <c r="B76" s="17" t="s">
        <v>153</v>
      </c>
      <c r="C76" s="17">
        <v>0.06</v>
      </c>
      <c r="D76" s="17">
        <v>3.5000000000000003E-2</v>
      </c>
      <c r="E76" s="17">
        <v>0.14399999999999999</v>
      </c>
      <c r="F76" s="17">
        <v>9.2999999999999999E-2</v>
      </c>
      <c r="G76" s="17" t="s">
        <v>121</v>
      </c>
      <c r="H76" s="17" t="s">
        <v>121</v>
      </c>
      <c r="I76" s="17">
        <v>7.0999999999999994E-2</v>
      </c>
    </row>
    <row r="77" spans="1:9" ht="15.5" x14ac:dyDescent="0.35">
      <c r="A77" s="16" t="s">
        <v>93</v>
      </c>
      <c r="B77" s="17" t="s">
        <v>136</v>
      </c>
      <c r="C77" s="17">
        <v>1.2999999999999999E-2</v>
      </c>
      <c r="D77" s="17">
        <v>3.0000000000000001E-3</v>
      </c>
      <c r="E77" s="17">
        <v>5.0000000000000001E-3</v>
      </c>
      <c r="F77" s="17">
        <v>0</v>
      </c>
      <c r="G77" s="17" t="s">
        <v>121</v>
      </c>
      <c r="H77" s="17" t="s">
        <v>121</v>
      </c>
      <c r="I77" s="17">
        <v>8.9999999999999993E-3</v>
      </c>
    </row>
    <row r="78" spans="1:9" ht="15.5" x14ac:dyDescent="0.35">
      <c r="A78" s="16" t="s">
        <v>93</v>
      </c>
      <c r="B78" s="17" t="s">
        <v>154</v>
      </c>
      <c r="C78" s="17">
        <v>1.7000000000000001E-2</v>
      </c>
      <c r="D78" s="17">
        <v>1.6E-2</v>
      </c>
      <c r="E78" s="17">
        <v>1.0999999999999999E-2</v>
      </c>
      <c r="F78" s="17">
        <v>3.3000000000000002E-2</v>
      </c>
      <c r="G78" s="17" t="s">
        <v>121</v>
      </c>
      <c r="H78" s="17" t="s">
        <v>121</v>
      </c>
      <c r="I78" s="17">
        <v>1.7999999999999999E-2</v>
      </c>
    </row>
    <row r="79" spans="1:9" ht="15.5" x14ac:dyDescent="0.35">
      <c r="A79" s="16" t="s">
        <v>93</v>
      </c>
      <c r="B79" s="17" t="s">
        <v>80</v>
      </c>
      <c r="C79" s="17">
        <v>1</v>
      </c>
      <c r="D79" s="17">
        <v>1</v>
      </c>
      <c r="E79" s="17">
        <v>1</v>
      </c>
      <c r="F79" s="17">
        <v>1</v>
      </c>
      <c r="G79" s="17" t="s">
        <v>121</v>
      </c>
      <c r="H79" s="17" t="s">
        <v>121</v>
      </c>
      <c r="I79" s="17">
        <v>1</v>
      </c>
    </row>
    <row r="80" spans="1:9" ht="15.5" x14ac:dyDescent="0.35">
      <c r="A80" s="16" t="s">
        <v>93</v>
      </c>
      <c r="B80" s="18" t="s">
        <v>81</v>
      </c>
      <c r="C80" s="18">
        <v>410</v>
      </c>
      <c r="D80" s="18">
        <v>120</v>
      </c>
      <c r="E80" s="18">
        <v>80</v>
      </c>
      <c r="F80" s="18">
        <v>70</v>
      </c>
      <c r="G80" s="18">
        <v>0</v>
      </c>
      <c r="H80" s="18">
        <v>0</v>
      </c>
      <c r="I80" s="18">
        <v>670</v>
      </c>
    </row>
    <row r="81" spans="1:9" ht="15.5" x14ac:dyDescent="0.35">
      <c r="A81" s="16" t="s">
        <v>94</v>
      </c>
      <c r="B81" s="17" t="s">
        <v>134</v>
      </c>
      <c r="C81" s="17">
        <v>0.91800000000000004</v>
      </c>
      <c r="D81" s="17" t="s">
        <v>121</v>
      </c>
      <c r="E81" s="17" t="s">
        <v>121</v>
      </c>
      <c r="F81" s="17" t="s">
        <v>121</v>
      </c>
      <c r="G81" s="17" t="s">
        <v>121</v>
      </c>
      <c r="H81" s="17" t="s">
        <v>121</v>
      </c>
      <c r="I81" s="17">
        <v>0.91900000000000004</v>
      </c>
    </row>
    <row r="82" spans="1:9" ht="15.5" x14ac:dyDescent="0.35">
      <c r="A82" s="16" t="s">
        <v>94</v>
      </c>
      <c r="B82" s="17" t="s">
        <v>153</v>
      </c>
      <c r="C82" s="17">
        <v>5.0999999999999997E-2</v>
      </c>
      <c r="D82" s="17" t="s">
        <v>121</v>
      </c>
      <c r="E82" s="17" t="s">
        <v>121</v>
      </c>
      <c r="F82" s="17" t="s">
        <v>121</v>
      </c>
      <c r="G82" s="17" t="s">
        <v>121</v>
      </c>
      <c r="H82" s="17" t="s">
        <v>121</v>
      </c>
      <c r="I82" s="17">
        <v>5.1999999999999998E-2</v>
      </c>
    </row>
    <row r="83" spans="1:9" ht="15.5" x14ac:dyDescent="0.35">
      <c r="A83" s="16" t="s">
        <v>94</v>
      </c>
      <c r="B83" s="17" t="s">
        <v>136</v>
      </c>
      <c r="C83" s="17">
        <v>3.1E-2</v>
      </c>
      <c r="D83" s="17" t="s">
        <v>121</v>
      </c>
      <c r="E83" s="17" t="s">
        <v>121</v>
      </c>
      <c r="F83" s="17" t="s">
        <v>121</v>
      </c>
      <c r="G83" s="17" t="s">
        <v>121</v>
      </c>
      <c r="H83" s="17" t="s">
        <v>121</v>
      </c>
      <c r="I83" s="17">
        <v>0.03</v>
      </c>
    </row>
    <row r="84" spans="1:9" ht="15.5" x14ac:dyDescent="0.35">
      <c r="A84" s="16" t="s">
        <v>94</v>
      </c>
      <c r="B84" s="17" t="s">
        <v>154</v>
      </c>
      <c r="C84" s="17">
        <v>0</v>
      </c>
      <c r="D84" s="17" t="s">
        <v>121</v>
      </c>
      <c r="E84" s="17" t="s">
        <v>121</v>
      </c>
      <c r="F84" s="17" t="s">
        <v>121</v>
      </c>
      <c r="G84" s="17" t="s">
        <v>121</v>
      </c>
      <c r="H84" s="17" t="s">
        <v>121</v>
      </c>
      <c r="I84" s="17">
        <v>0</v>
      </c>
    </row>
    <row r="85" spans="1:9" ht="15.5" x14ac:dyDescent="0.35">
      <c r="A85" s="16" t="s">
        <v>94</v>
      </c>
      <c r="B85" s="17" t="s">
        <v>80</v>
      </c>
      <c r="C85" s="17">
        <v>1</v>
      </c>
      <c r="D85" s="17" t="s">
        <v>121</v>
      </c>
      <c r="E85" s="17" t="s">
        <v>121</v>
      </c>
      <c r="F85" s="17" t="s">
        <v>121</v>
      </c>
      <c r="G85" s="17" t="s">
        <v>121</v>
      </c>
      <c r="H85" s="17" t="s">
        <v>121</v>
      </c>
      <c r="I85" s="17">
        <v>1</v>
      </c>
    </row>
    <row r="86" spans="1:9" ht="15.5" x14ac:dyDescent="0.35">
      <c r="A86" s="16" t="s">
        <v>94</v>
      </c>
      <c r="B86" s="18" t="s">
        <v>81</v>
      </c>
      <c r="C86" s="18">
        <v>160</v>
      </c>
      <c r="D86" s="18">
        <v>20</v>
      </c>
      <c r="E86" s="18">
        <v>10</v>
      </c>
      <c r="F86" s="18">
        <v>0</v>
      </c>
      <c r="G86" s="18">
        <v>0</v>
      </c>
      <c r="H86" s="18">
        <v>0</v>
      </c>
      <c r="I86" s="18">
        <v>190</v>
      </c>
    </row>
    <row r="87" spans="1:9" ht="15.5" x14ac:dyDescent="0.35">
      <c r="A87" s="16" t="s">
        <v>95</v>
      </c>
      <c r="B87" s="17" t="s">
        <v>134</v>
      </c>
      <c r="C87" s="17">
        <v>0.88300000000000001</v>
      </c>
      <c r="D87" s="17">
        <v>0.873</v>
      </c>
      <c r="E87" s="17" t="s">
        <v>121</v>
      </c>
      <c r="F87" s="17" t="s">
        <v>121</v>
      </c>
      <c r="G87" s="17" t="s">
        <v>121</v>
      </c>
      <c r="H87" s="17" t="s">
        <v>121</v>
      </c>
      <c r="I87" s="17">
        <v>0.877</v>
      </c>
    </row>
    <row r="88" spans="1:9" ht="15.5" x14ac:dyDescent="0.35">
      <c r="A88" s="16" t="s">
        <v>95</v>
      </c>
      <c r="B88" s="17" t="s">
        <v>153</v>
      </c>
      <c r="C88" s="17">
        <v>3.5000000000000003E-2</v>
      </c>
      <c r="D88" s="17">
        <v>5.6000000000000001E-2</v>
      </c>
      <c r="E88" s="17" t="s">
        <v>121</v>
      </c>
      <c r="F88" s="17" t="s">
        <v>121</v>
      </c>
      <c r="G88" s="17" t="s">
        <v>121</v>
      </c>
      <c r="H88" s="17" t="s">
        <v>121</v>
      </c>
      <c r="I88" s="17">
        <v>0.04</v>
      </c>
    </row>
    <row r="89" spans="1:9" ht="15.5" x14ac:dyDescent="0.35">
      <c r="A89" s="16" t="s">
        <v>95</v>
      </c>
      <c r="B89" s="17" t="s">
        <v>136</v>
      </c>
      <c r="C89" s="17">
        <v>7.3999999999999996E-2</v>
      </c>
      <c r="D89" s="17">
        <v>7.0999999999999994E-2</v>
      </c>
      <c r="E89" s="17" t="s">
        <v>121</v>
      </c>
      <c r="F89" s="17" t="s">
        <v>121</v>
      </c>
      <c r="G89" s="17" t="s">
        <v>121</v>
      </c>
      <c r="H89" s="17" t="s">
        <v>121</v>
      </c>
      <c r="I89" s="17">
        <v>7.5999999999999998E-2</v>
      </c>
    </row>
    <row r="90" spans="1:9" ht="15.5" x14ac:dyDescent="0.35">
      <c r="A90" s="16" t="s">
        <v>95</v>
      </c>
      <c r="B90" s="17" t="s">
        <v>154</v>
      </c>
      <c r="C90" s="17">
        <v>8.0000000000000002E-3</v>
      </c>
      <c r="D90" s="17">
        <v>0</v>
      </c>
      <c r="E90" s="17" t="s">
        <v>121</v>
      </c>
      <c r="F90" s="17" t="s">
        <v>121</v>
      </c>
      <c r="G90" s="17" t="s">
        <v>121</v>
      </c>
      <c r="H90" s="17" t="s">
        <v>121</v>
      </c>
      <c r="I90" s="17">
        <v>6.0000000000000001E-3</v>
      </c>
    </row>
    <row r="91" spans="1:9" ht="15.5" x14ac:dyDescent="0.35">
      <c r="A91" s="16" t="s">
        <v>95</v>
      </c>
      <c r="B91" s="17" t="s">
        <v>80</v>
      </c>
      <c r="C91" s="17">
        <v>1</v>
      </c>
      <c r="D91" s="17">
        <v>1</v>
      </c>
      <c r="E91" s="17" t="s">
        <v>121</v>
      </c>
      <c r="F91" s="17" t="s">
        <v>121</v>
      </c>
      <c r="G91" s="17" t="s">
        <v>121</v>
      </c>
      <c r="H91" s="17" t="s">
        <v>121</v>
      </c>
      <c r="I91" s="17">
        <v>1</v>
      </c>
    </row>
    <row r="92" spans="1:9" ht="15.5" x14ac:dyDescent="0.35">
      <c r="A92" s="16" t="s">
        <v>95</v>
      </c>
      <c r="B92" s="18" t="s">
        <v>81</v>
      </c>
      <c r="C92" s="18">
        <v>340</v>
      </c>
      <c r="D92" s="18">
        <v>50</v>
      </c>
      <c r="E92" s="18">
        <v>20</v>
      </c>
      <c r="F92" s="18">
        <v>10</v>
      </c>
      <c r="G92" s="18">
        <v>0</v>
      </c>
      <c r="H92" s="18">
        <v>0</v>
      </c>
      <c r="I92" s="18">
        <v>420</v>
      </c>
    </row>
    <row r="93" spans="1:9" ht="15.5" x14ac:dyDescent="0.35">
      <c r="A93" s="16" t="s">
        <v>96</v>
      </c>
      <c r="B93" s="17" t="s">
        <v>134</v>
      </c>
      <c r="C93" s="17">
        <v>0.872</v>
      </c>
      <c r="D93" s="17">
        <v>0.877</v>
      </c>
      <c r="E93" s="17" t="s">
        <v>121</v>
      </c>
      <c r="F93" s="17">
        <v>0.89</v>
      </c>
      <c r="G93" s="17" t="s">
        <v>121</v>
      </c>
      <c r="H93" s="17" t="s">
        <v>121</v>
      </c>
      <c r="I93" s="17">
        <v>0.874</v>
      </c>
    </row>
    <row r="94" spans="1:9" ht="15.5" x14ac:dyDescent="0.35">
      <c r="A94" s="16" t="s">
        <v>96</v>
      </c>
      <c r="B94" s="17" t="s">
        <v>153</v>
      </c>
      <c r="C94" s="17">
        <v>5.5E-2</v>
      </c>
      <c r="D94" s="17">
        <v>6.3E-2</v>
      </c>
      <c r="E94" s="17" t="s">
        <v>121</v>
      </c>
      <c r="F94" s="17">
        <v>2.7E-2</v>
      </c>
      <c r="G94" s="17" t="s">
        <v>121</v>
      </c>
      <c r="H94" s="17" t="s">
        <v>121</v>
      </c>
      <c r="I94" s="17">
        <v>4.9000000000000002E-2</v>
      </c>
    </row>
    <row r="95" spans="1:9" ht="15.5" x14ac:dyDescent="0.35">
      <c r="A95" s="16" t="s">
        <v>96</v>
      </c>
      <c r="B95" s="17" t="s">
        <v>136</v>
      </c>
      <c r="C95" s="17">
        <v>6.6000000000000003E-2</v>
      </c>
      <c r="D95" s="17">
        <v>0.06</v>
      </c>
      <c r="E95" s="17" t="s">
        <v>121</v>
      </c>
      <c r="F95" s="17">
        <v>4.1000000000000002E-2</v>
      </c>
      <c r="G95" s="17" t="s">
        <v>121</v>
      </c>
      <c r="H95" s="17" t="s">
        <v>121</v>
      </c>
      <c r="I95" s="17">
        <v>0.06</v>
      </c>
    </row>
    <row r="96" spans="1:9" ht="15.5" x14ac:dyDescent="0.35">
      <c r="A96" s="16" t="s">
        <v>96</v>
      </c>
      <c r="B96" s="17" t="s">
        <v>154</v>
      </c>
      <c r="C96" s="17">
        <v>8.0000000000000002E-3</v>
      </c>
      <c r="D96" s="17">
        <v>0</v>
      </c>
      <c r="E96" s="17" t="s">
        <v>121</v>
      </c>
      <c r="F96" s="17">
        <v>4.2999999999999997E-2</v>
      </c>
      <c r="G96" s="17" t="s">
        <v>121</v>
      </c>
      <c r="H96" s="17" t="s">
        <v>121</v>
      </c>
      <c r="I96" s="17">
        <v>1.7000000000000001E-2</v>
      </c>
    </row>
    <row r="97" spans="1:9" ht="15.5" x14ac:dyDescent="0.35">
      <c r="A97" s="16" t="s">
        <v>96</v>
      </c>
      <c r="B97" s="17" t="s">
        <v>80</v>
      </c>
      <c r="C97" s="17">
        <v>1</v>
      </c>
      <c r="D97" s="17">
        <v>1</v>
      </c>
      <c r="E97" s="17">
        <v>1</v>
      </c>
      <c r="F97" s="17">
        <v>1</v>
      </c>
      <c r="G97" s="17" t="s">
        <v>121</v>
      </c>
      <c r="H97" s="17" t="s">
        <v>121</v>
      </c>
      <c r="I97" s="17">
        <v>1</v>
      </c>
    </row>
    <row r="98" spans="1:9" ht="15.5" x14ac:dyDescent="0.35">
      <c r="A98" s="16" t="s">
        <v>96</v>
      </c>
      <c r="B98" s="18" t="s">
        <v>81</v>
      </c>
      <c r="C98" s="18">
        <v>540</v>
      </c>
      <c r="D98" s="18">
        <v>70</v>
      </c>
      <c r="E98" s="18">
        <v>50</v>
      </c>
      <c r="F98" s="18">
        <v>90</v>
      </c>
      <c r="G98" s="18">
        <v>0</v>
      </c>
      <c r="H98" s="18">
        <v>0</v>
      </c>
      <c r="I98" s="18">
        <v>740</v>
      </c>
    </row>
    <row r="99" spans="1:9" ht="15.5" x14ac:dyDescent="0.35">
      <c r="A99" s="16" t="s">
        <v>97</v>
      </c>
      <c r="B99" s="17" t="s">
        <v>134</v>
      </c>
      <c r="C99" s="17">
        <v>0.92400000000000004</v>
      </c>
      <c r="D99" s="17">
        <v>0.94</v>
      </c>
      <c r="E99" s="17" t="s">
        <v>121</v>
      </c>
      <c r="F99" s="17" t="s">
        <v>121</v>
      </c>
      <c r="G99" s="17" t="s">
        <v>121</v>
      </c>
      <c r="H99" s="17" t="s">
        <v>121</v>
      </c>
      <c r="I99" s="17">
        <v>0.92700000000000005</v>
      </c>
    </row>
    <row r="100" spans="1:9" ht="15.5" x14ac:dyDescent="0.35">
      <c r="A100" s="16" t="s">
        <v>97</v>
      </c>
      <c r="B100" s="17" t="s">
        <v>153</v>
      </c>
      <c r="C100" s="17">
        <v>4.2000000000000003E-2</v>
      </c>
      <c r="D100" s="17">
        <v>3.6999999999999998E-2</v>
      </c>
      <c r="E100" s="17" t="s">
        <v>121</v>
      </c>
      <c r="F100" s="17" t="s">
        <v>121</v>
      </c>
      <c r="G100" s="17" t="s">
        <v>121</v>
      </c>
      <c r="H100" s="17" t="s">
        <v>121</v>
      </c>
      <c r="I100" s="17">
        <v>4.1000000000000002E-2</v>
      </c>
    </row>
    <row r="101" spans="1:9" ht="15.5" x14ac:dyDescent="0.35">
      <c r="A101" s="16" t="s">
        <v>97</v>
      </c>
      <c r="B101" s="17" t="s">
        <v>136</v>
      </c>
      <c r="C101" s="17">
        <v>2.9000000000000001E-2</v>
      </c>
      <c r="D101" s="17">
        <v>2.3E-2</v>
      </c>
      <c r="E101" s="17" t="s">
        <v>121</v>
      </c>
      <c r="F101" s="17" t="s">
        <v>121</v>
      </c>
      <c r="G101" s="17" t="s">
        <v>121</v>
      </c>
      <c r="H101" s="17" t="s">
        <v>121</v>
      </c>
      <c r="I101" s="17">
        <v>2.8000000000000001E-2</v>
      </c>
    </row>
    <row r="102" spans="1:9" ht="15.5" x14ac:dyDescent="0.35">
      <c r="A102" s="16" t="s">
        <v>97</v>
      </c>
      <c r="B102" s="17" t="s">
        <v>154</v>
      </c>
      <c r="C102" s="17">
        <v>5.0000000000000001E-3</v>
      </c>
      <c r="D102" s="17">
        <v>0</v>
      </c>
      <c r="E102" s="17" t="s">
        <v>121</v>
      </c>
      <c r="F102" s="17" t="s">
        <v>121</v>
      </c>
      <c r="G102" s="17" t="s">
        <v>121</v>
      </c>
      <c r="H102" s="17" t="s">
        <v>121</v>
      </c>
      <c r="I102" s="17">
        <v>4.0000000000000001E-3</v>
      </c>
    </row>
    <row r="103" spans="1:9" ht="15.5" x14ac:dyDescent="0.35">
      <c r="A103" s="16" t="s">
        <v>97</v>
      </c>
      <c r="B103" s="17" t="s">
        <v>80</v>
      </c>
      <c r="C103" s="17">
        <v>1</v>
      </c>
      <c r="D103" s="17">
        <v>1</v>
      </c>
      <c r="E103" s="17" t="s">
        <v>121</v>
      </c>
      <c r="F103" s="17" t="s">
        <v>121</v>
      </c>
      <c r="G103" s="17" t="s">
        <v>121</v>
      </c>
      <c r="H103" s="17" t="s">
        <v>121</v>
      </c>
      <c r="I103" s="17">
        <v>1</v>
      </c>
    </row>
    <row r="104" spans="1:9" ht="15.5" x14ac:dyDescent="0.35">
      <c r="A104" s="16" t="s">
        <v>97</v>
      </c>
      <c r="B104" s="18" t="s">
        <v>81</v>
      </c>
      <c r="C104" s="18">
        <v>190</v>
      </c>
      <c r="D104" s="18">
        <v>70</v>
      </c>
      <c r="E104" s="18">
        <v>20</v>
      </c>
      <c r="F104" s="18">
        <v>0</v>
      </c>
      <c r="G104" s="18">
        <v>0</v>
      </c>
      <c r="H104" s="18">
        <v>0</v>
      </c>
      <c r="I104" s="18">
        <v>280</v>
      </c>
    </row>
    <row r="105" spans="1:9" ht="15.5" x14ac:dyDescent="0.35">
      <c r="A105" s="16" t="s">
        <v>98</v>
      </c>
      <c r="B105" s="17" t="s">
        <v>134</v>
      </c>
      <c r="C105" s="17">
        <v>0.96299999999999997</v>
      </c>
      <c r="D105" s="17" t="s">
        <v>121</v>
      </c>
      <c r="E105" s="17" t="s">
        <v>121</v>
      </c>
      <c r="F105" s="17" t="s">
        <v>121</v>
      </c>
      <c r="G105" s="17" t="s">
        <v>121</v>
      </c>
      <c r="H105" s="17" t="s">
        <v>121</v>
      </c>
      <c r="I105" s="17">
        <v>0.96299999999999997</v>
      </c>
    </row>
    <row r="106" spans="1:9" ht="15.5" x14ac:dyDescent="0.35">
      <c r="A106" s="16" t="s">
        <v>98</v>
      </c>
      <c r="B106" s="17" t="s">
        <v>153</v>
      </c>
      <c r="C106" s="17">
        <v>2.5000000000000001E-2</v>
      </c>
      <c r="D106" s="17" t="s">
        <v>121</v>
      </c>
      <c r="E106" s="17" t="s">
        <v>121</v>
      </c>
      <c r="F106" s="17" t="s">
        <v>121</v>
      </c>
      <c r="G106" s="17" t="s">
        <v>121</v>
      </c>
      <c r="H106" s="17" t="s">
        <v>121</v>
      </c>
      <c r="I106" s="17">
        <v>2.5999999999999999E-2</v>
      </c>
    </row>
    <row r="107" spans="1:9" ht="15.5" x14ac:dyDescent="0.35">
      <c r="A107" s="16" t="s">
        <v>98</v>
      </c>
      <c r="B107" s="17" t="s">
        <v>136</v>
      </c>
      <c r="C107" s="17">
        <v>1.2E-2</v>
      </c>
      <c r="D107" s="17" t="s">
        <v>121</v>
      </c>
      <c r="E107" s="17" t="s">
        <v>121</v>
      </c>
      <c r="F107" s="17" t="s">
        <v>121</v>
      </c>
      <c r="G107" s="17" t="s">
        <v>121</v>
      </c>
      <c r="H107" s="17" t="s">
        <v>121</v>
      </c>
      <c r="I107" s="17">
        <v>1.0999999999999999E-2</v>
      </c>
    </row>
    <row r="108" spans="1:9" ht="15.5" x14ac:dyDescent="0.35">
      <c r="A108" s="16" t="s">
        <v>98</v>
      </c>
      <c r="B108" s="17" t="s">
        <v>154</v>
      </c>
      <c r="C108" s="17">
        <v>0</v>
      </c>
      <c r="D108" s="17" t="s">
        <v>121</v>
      </c>
      <c r="E108" s="17" t="s">
        <v>121</v>
      </c>
      <c r="F108" s="17" t="s">
        <v>121</v>
      </c>
      <c r="G108" s="17" t="s">
        <v>121</v>
      </c>
      <c r="H108" s="17" t="s">
        <v>121</v>
      </c>
      <c r="I108" s="17">
        <v>0</v>
      </c>
    </row>
    <row r="109" spans="1:9" ht="15.5" x14ac:dyDescent="0.35">
      <c r="A109" s="16" t="s">
        <v>98</v>
      </c>
      <c r="B109" s="17" t="s">
        <v>80</v>
      </c>
      <c r="C109" s="17">
        <v>1</v>
      </c>
      <c r="D109" s="17" t="s">
        <v>121</v>
      </c>
      <c r="E109" s="17" t="s">
        <v>121</v>
      </c>
      <c r="F109" s="17" t="s">
        <v>121</v>
      </c>
      <c r="G109" s="17" t="s">
        <v>121</v>
      </c>
      <c r="H109" s="17" t="s">
        <v>121</v>
      </c>
      <c r="I109" s="17">
        <v>1</v>
      </c>
    </row>
    <row r="110" spans="1:9" ht="15.5" x14ac:dyDescent="0.35">
      <c r="A110" s="16" t="s">
        <v>98</v>
      </c>
      <c r="B110" s="18" t="s">
        <v>81</v>
      </c>
      <c r="C110" s="18">
        <v>160</v>
      </c>
      <c r="D110" s="18">
        <v>10</v>
      </c>
      <c r="E110" s="18">
        <v>0</v>
      </c>
      <c r="F110" s="18">
        <v>0</v>
      </c>
      <c r="G110" s="18">
        <v>0</v>
      </c>
      <c r="H110" s="18">
        <v>0</v>
      </c>
      <c r="I110" s="18">
        <v>180</v>
      </c>
    </row>
    <row r="111" spans="1:9" ht="15.5" x14ac:dyDescent="0.35">
      <c r="A111" s="16" t="s">
        <v>99</v>
      </c>
      <c r="B111" s="17" t="s">
        <v>134</v>
      </c>
      <c r="C111" s="17">
        <v>0.88100000000000001</v>
      </c>
      <c r="D111" s="17" t="s">
        <v>121</v>
      </c>
      <c r="E111" s="17" t="s">
        <v>121</v>
      </c>
      <c r="F111" s="17" t="s">
        <v>121</v>
      </c>
      <c r="G111" s="17" t="s">
        <v>121</v>
      </c>
      <c r="H111" s="17" t="s">
        <v>121</v>
      </c>
      <c r="I111" s="17">
        <v>0.88900000000000001</v>
      </c>
    </row>
    <row r="112" spans="1:9" ht="15.5" x14ac:dyDescent="0.35">
      <c r="A112" s="16" t="s">
        <v>99</v>
      </c>
      <c r="B112" s="17" t="s">
        <v>153</v>
      </c>
      <c r="C112" s="17">
        <v>7.4999999999999997E-2</v>
      </c>
      <c r="D112" s="17" t="s">
        <v>121</v>
      </c>
      <c r="E112" s="17" t="s">
        <v>121</v>
      </c>
      <c r="F112" s="17" t="s">
        <v>121</v>
      </c>
      <c r="G112" s="17" t="s">
        <v>121</v>
      </c>
      <c r="H112" s="17" t="s">
        <v>121</v>
      </c>
      <c r="I112" s="17">
        <v>6.6000000000000003E-2</v>
      </c>
    </row>
    <row r="113" spans="1:9" ht="15.5" x14ac:dyDescent="0.35">
      <c r="A113" s="16" t="s">
        <v>99</v>
      </c>
      <c r="B113" s="17" t="s">
        <v>136</v>
      </c>
      <c r="C113" s="17">
        <v>3.4000000000000002E-2</v>
      </c>
      <c r="D113" s="17" t="s">
        <v>121</v>
      </c>
      <c r="E113" s="17" t="s">
        <v>121</v>
      </c>
      <c r="F113" s="17" t="s">
        <v>121</v>
      </c>
      <c r="G113" s="17" t="s">
        <v>121</v>
      </c>
      <c r="H113" s="17" t="s">
        <v>121</v>
      </c>
      <c r="I113" s="17">
        <v>3.7999999999999999E-2</v>
      </c>
    </row>
    <row r="114" spans="1:9" ht="15.5" x14ac:dyDescent="0.35">
      <c r="A114" s="16" t="s">
        <v>99</v>
      </c>
      <c r="B114" s="17" t="s">
        <v>154</v>
      </c>
      <c r="C114" s="17">
        <v>0.01</v>
      </c>
      <c r="D114" s="17" t="s">
        <v>121</v>
      </c>
      <c r="E114" s="17" t="s">
        <v>121</v>
      </c>
      <c r="F114" s="17" t="s">
        <v>121</v>
      </c>
      <c r="G114" s="17" t="s">
        <v>121</v>
      </c>
      <c r="H114" s="17" t="s">
        <v>121</v>
      </c>
      <c r="I114" s="17">
        <v>7.0000000000000001E-3</v>
      </c>
    </row>
    <row r="115" spans="1:9" ht="15.5" x14ac:dyDescent="0.35">
      <c r="A115" s="16" t="s">
        <v>99</v>
      </c>
      <c r="B115" s="17" t="s">
        <v>80</v>
      </c>
      <c r="C115" s="17">
        <v>1</v>
      </c>
      <c r="D115" s="17" t="s">
        <v>121</v>
      </c>
      <c r="E115" s="17" t="s">
        <v>121</v>
      </c>
      <c r="F115" s="17" t="s">
        <v>121</v>
      </c>
      <c r="G115" s="17" t="s">
        <v>121</v>
      </c>
      <c r="H115" s="17" t="s">
        <v>121</v>
      </c>
      <c r="I115" s="17">
        <v>1</v>
      </c>
    </row>
    <row r="116" spans="1:9" ht="15.5" x14ac:dyDescent="0.35">
      <c r="A116" s="16" t="s">
        <v>99</v>
      </c>
      <c r="B116" s="18" t="s">
        <v>81</v>
      </c>
      <c r="C116" s="18">
        <v>150</v>
      </c>
      <c r="D116" s="18">
        <v>30</v>
      </c>
      <c r="E116" s="18">
        <v>20</v>
      </c>
      <c r="F116" s="18">
        <v>0</v>
      </c>
      <c r="G116" s="18">
        <v>0</v>
      </c>
      <c r="H116" s="18">
        <v>0</v>
      </c>
      <c r="I116" s="18">
        <v>210</v>
      </c>
    </row>
    <row r="117" spans="1:9" ht="15.5" x14ac:dyDescent="0.35">
      <c r="A117" s="16" t="s">
        <v>100</v>
      </c>
      <c r="B117" s="17" t="s">
        <v>134</v>
      </c>
      <c r="C117" s="17">
        <v>0.92800000000000005</v>
      </c>
      <c r="D117" s="17">
        <v>0.85399999999999998</v>
      </c>
      <c r="E117" s="17" t="s">
        <v>121</v>
      </c>
      <c r="F117" s="17" t="s">
        <v>121</v>
      </c>
      <c r="G117" s="17" t="s">
        <v>121</v>
      </c>
      <c r="H117" s="17" t="s">
        <v>121</v>
      </c>
      <c r="I117" s="17">
        <v>0.90800000000000003</v>
      </c>
    </row>
    <row r="118" spans="1:9" ht="15.5" x14ac:dyDescent="0.35">
      <c r="A118" s="16" t="s">
        <v>100</v>
      </c>
      <c r="B118" s="17" t="s">
        <v>153</v>
      </c>
      <c r="C118" s="17">
        <v>7.0000000000000001E-3</v>
      </c>
      <c r="D118" s="17">
        <v>7.2999999999999995E-2</v>
      </c>
      <c r="E118" s="17" t="s">
        <v>121</v>
      </c>
      <c r="F118" s="17" t="s">
        <v>121</v>
      </c>
      <c r="G118" s="17" t="s">
        <v>121</v>
      </c>
      <c r="H118" s="17" t="s">
        <v>121</v>
      </c>
      <c r="I118" s="17">
        <v>0.03</v>
      </c>
    </row>
    <row r="119" spans="1:9" ht="15.5" x14ac:dyDescent="0.35">
      <c r="A119" s="16" t="s">
        <v>100</v>
      </c>
      <c r="B119" s="17" t="s">
        <v>136</v>
      </c>
      <c r="C119" s="17">
        <v>5.0999999999999997E-2</v>
      </c>
      <c r="D119" s="17">
        <v>7.2999999999999995E-2</v>
      </c>
      <c r="E119" s="17" t="s">
        <v>121</v>
      </c>
      <c r="F119" s="17" t="s">
        <v>121</v>
      </c>
      <c r="G119" s="17" t="s">
        <v>121</v>
      </c>
      <c r="H119" s="17" t="s">
        <v>121</v>
      </c>
      <c r="I119" s="17">
        <v>5.3999999999999999E-2</v>
      </c>
    </row>
    <row r="120" spans="1:9" ht="15.5" x14ac:dyDescent="0.35">
      <c r="A120" s="16" t="s">
        <v>100</v>
      </c>
      <c r="B120" s="17" t="s">
        <v>154</v>
      </c>
      <c r="C120" s="17">
        <v>1.2999999999999999E-2</v>
      </c>
      <c r="D120" s="17">
        <v>0</v>
      </c>
      <c r="E120" s="17" t="s">
        <v>121</v>
      </c>
      <c r="F120" s="17" t="s">
        <v>121</v>
      </c>
      <c r="G120" s="17" t="s">
        <v>121</v>
      </c>
      <c r="H120" s="17" t="s">
        <v>121</v>
      </c>
      <c r="I120" s="17">
        <v>8.9999999999999993E-3</v>
      </c>
    </row>
    <row r="121" spans="1:9" ht="15.5" x14ac:dyDescent="0.35">
      <c r="A121" s="16" t="s">
        <v>100</v>
      </c>
      <c r="B121" s="17" t="s">
        <v>80</v>
      </c>
      <c r="C121" s="17">
        <v>1</v>
      </c>
      <c r="D121" s="17">
        <v>1</v>
      </c>
      <c r="E121" s="17" t="s">
        <v>121</v>
      </c>
      <c r="F121" s="17" t="s">
        <v>121</v>
      </c>
      <c r="G121" s="17" t="s">
        <v>121</v>
      </c>
      <c r="H121" s="17" t="s">
        <v>121</v>
      </c>
      <c r="I121" s="17">
        <v>1</v>
      </c>
    </row>
    <row r="122" spans="1:9" ht="15.5" x14ac:dyDescent="0.35">
      <c r="A122" s="16" t="s">
        <v>100</v>
      </c>
      <c r="B122" s="18" t="s">
        <v>81</v>
      </c>
      <c r="C122" s="18">
        <v>140</v>
      </c>
      <c r="D122" s="18">
        <v>50</v>
      </c>
      <c r="E122" s="18">
        <v>10</v>
      </c>
      <c r="F122" s="18">
        <v>0</v>
      </c>
      <c r="G122" s="18">
        <v>0</v>
      </c>
      <c r="H122" s="18">
        <v>0</v>
      </c>
      <c r="I122" s="18">
        <v>200</v>
      </c>
    </row>
    <row r="123" spans="1:9" ht="15.5" x14ac:dyDescent="0.35">
      <c r="A123" s="16" t="s">
        <v>155</v>
      </c>
      <c r="B123" s="17" t="s">
        <v>134</v>
      </c>
      <c r="C123" s="17">
        <v>0.92700000000000005</v>
      </c>
      <c r="D123" s="17" t="s">
        <v>121</v>
      </c>
      <c r="E123" s="17" t="s">
        <v>121</v>
      </c>
      <c r="F123" s="17" t="s">
        <v>121</v>
      </c>
      <c r="G123" s="17" t="s">
        <v>121</v>
      </c>
      <c r="H123" s="17" t="s">
        <v>121</v>
      </c>
      <c r="I123" s="17">
        <v>0.93200000000000005</v>
      </c>
    </row>
    <row r="124" spans="1:9" ht="15.5" x14ac:dyDescent="0.35">
      <c r="A124" s="16" t="s">
        <v>155</v>
      </c>
      <c r="B124" s="17" t="s">
        <v>153</v>
      </c>
      <c r="C124" s="17">
        <v>3.6999999999999998E-2</v>
      </c>
      <c r="D124" s="17" t="s">
        <v>121</v>
      </c>
      <c r="E124" s="17" t="s">
        <v>121</v>
      </c>
      <c r="F124" s="17" t="s">
        <v>121</v>
      </c>
      <c r="G124" s="17" t="s">
        <v>121</v>
      </c>
      <c r="H124" s="17" t="s">
        <v>121</v>
      </c>
      <c r="I124" s="17">
        <v>0.03</v>
      </c>
    </row>
    <row r="125" spans="1:9" ht="15.5" x14ac:dyDescent="0.35">
      <c r="A125" s="16" t="s">
        <v>155</v>
      </c>
      <c r="B125" s="17" t="s">
        <v>136</v>
      </c>
      <c r="C125" s="17">
        <v>3.5999999999999997E-2</v>
      </c>
      <c r="D125" s="17" t="s">
        <v>121</v>
      </c>
      <c r="E125" s="17" t="s">
        <v>121</v>
      </c>
      <c r="F125" s="17" t="s">
        <v>121</v>
      </c>
      <c r="G125" s="17" t="s">
        <v>121</v>
      </c>
      <c r="H125" s="17" t="s">
        <v>121</v>
      </c>
      <c r="I125" s="17">
        <v>3.7999999999999999E-2</v>
      </c>
    </row>
    <row r="126" spans="1:9" ht="15.5" x14ac:dyDescent="0.35">
      <c r="A126" s="16" t="s">
        <v>155</v>
      </c>
      <c r="B126" s="17" t="s">
        <v>154</v>
      </c>
      <c r="C126" s="17">
        <v>0</v>
      </c>
      <c r="D126" s="17" t="s">
        <v>121</v>
      </c>
      <c r="E126" s="17" t="s">
        <v>121</v>
      </c>
      <c r="F126" s="17" t="s">
        <v>121</v>
      </c>
      <c r="G126" s="17" t="s">
        <v>121</v>
      </c>
      <c r="H126" s="17" t="s">
        <v>121</v>
      </c>
      <c r="I126" s="17">
        <v>0</v>
      </c>
    </row>
    <row r="127" spans="1:9" ht="15.5" x14ac:dyDescent="0.35">
      <c r="A127" s="16" t="s">
        <v>155</v>
      </c>
      <c r="B127" s="17" t="s">
        <v>80</v>
      </c>
      <c r="C127" s="17">
        <v>1</v>
      </c>
      <c r="D127" s="17" t="s">
        <v>121</v>
      </c>
      <c r="E127" s="17" t="s">
        <v>121</v>
      </c>
      <c r="F127" s="17" t="s">
        <v>121</v>
      </c>
      <c r="G127" s="17" t="s">
        <v>121</v>
      </c>
      <c r="H127" s="17" t="s">
        <v>121</v>
      </c>
      <c r="I127" s="17">
        <v>1</v>
      </c>
    </row>
    <row r="128" spans="1:9" ht="15.5" x14ac:dyDescent="0.35">
      <c r="A128" s="16" t="s">
        <v>155</v>
      </c>
      <c r="B128" s="18" t="s">
        <v>81</v>
      </c>
      <c r="C128" s="18">
        <v>190</v>
      </c>
      <c r="D128" s="18">
        <v>30</v>
      </c>
      <c r="E128" s="18">
        <v>10</v>
      </c>
      <c r="F128" s="18">
        <v>0</v>
      </c>
      <c r="G128" s="18">
        <v>0</v>
      </c>
      <c r="H128" s="18">
        <v>0</v>
      </c>
      <c r="I128" s="18">
        <v>230</v>
      </c>
    </row>
    <row r="129" spans="1:9" ht="15.5" x14ac:dyDescent="0.35">
      <c r="A129" s="16" t="s">
        <v>102</v>
      </c>
      <c r="B129" s="17" t="s">
        <v>134</v>
      </c>
      <c r="C129" s="17">
        <v>0.91600000000000004</v>
      </c>
      <c r="D129" s="17" t="s">
        <v>121</v>
      </c>
      <c r="E129" s="17" t="s">
        <v>121</v>
      </c>
      <c r="F129" s="17" t="s">
        <v>121</v>
      </c>
      <c r="G129" s="17" t="s">
        <v>121</v>
      </c>
      <c r="H129" s="17" t="s">
        <v>121</v>
      </c>
      <c r="I129" s="17">
        <v>0.91200000000000003</v>
      </c>
    </row>
    <row r="130" spans="1:9" ht="15.5" x14ac:dyDescent="0.35">
      <c r="A130" s="16" t="s">
        <v>102</v>
      </c>
      <c r="B130" s="17" t="s">
        <v>153</v>
      </c>
      <c r="C130" s="17">
        <v>6.0000000000000001E-3</v>
      </c>
      <c r="D130" s="17" t="s">
        <v>121</v>
      </c>
      <c r="E130" s="17" t="s">
        <v>121</v>
      </c>
      <c r="F130" s="17" t="s">
        <v>121</v>
      </c>
      <c r="G130" s="17" t="s">
        <v>121</v>
      </c>
      <c r="H130" s="17" t="s">
        <v>121</v>
      </c>
      <c r="I130" s="17">
        <v>8.0000000000000002E-3</v>
      </c>
    </row>
    <row r="131" spans="1:9" ht="15.5" x14ac:dyDescent="0.35">
      <c r="A131" s="16" t="s">
        <v>102</v>
      </c>
      <c r="B131" s="17" t="s">
        <v>136</v>
      </c>
      <c r="C131" s="17">
        <v>4.2000000000000003E-2</v>
      </c>
      <c r="D131" s="17" t="s">
        <v>121</v>
      </c>
      <c r="E131" s="17" t="s">
        <v>121</v>
      </c>
      <c r="F131" s="17" t="s">
        <v>121</v>
      </c>
      <c r="G131" s="17" t="s">
        <v>121</v>
      </c>
      <c r="H131" s="17" t="s">
        <v>121</v>
      </c>
      <c r="I131" s="17">
        <v>4.7E-2</v>
      </c>
    </row>
    <row r="132" spans="1:9" ht="15.5" x14ac:dyDescent="0.35">
      <c r="A132" s="16" t="s">
        <v>102</v>
      </c>
      <c r="B132" s="17" t="s">
        <v>154</v>
      </c>
      <c r="C132" s="17">
        <v>3.5999999999999997E-2</v>
      </c>
      <c r="D132" s="17" t="s">
        <v>121</v>
      </c>
      <c r="E132" s="17" t="s">
        <v>121</v>
      </c>
      <c r="F132" s="17" t="s">
        <v>121</v>
      </c>
      <c r="G132" s="17" t="s">
        <v>121</v>
      </c>
      <c r="H132" s="17" t="s">
        <v>121</v>
      </c>
      <c r="I132" s="17">
        <v>3.3000000000000002E-2</v>
      </c>
    </row>
    <row r="133" spans="1:9" ht="15.5" x14ac:dyDescent="0.35">
      <c r="A133" s="16" t="s">
        <v>102</v>
      </c>
      <c r="B133" s="17" t="s">
        <v>80</v>
      </c>
      <c r="C133" s="17">
        <v>1</v>
      </c>
      <c r="D133" s="17" t="s">
        <v>121</v>
      </c>
      <c r="E133" s="17" t="s">
        <v>121</v>
      </c>
      <c r="F133" s="17" t="s">
        <v>121</v>
      </c>
      <c r="G133" s="17" t="s">
        <v>121</v>
      </c>
      <c r="H133" s="17" t="s">
        <v>121</v>
      </c>
      <c r="I133" s="17">
        <v>1</v>
      </c>
    </row>
    <row r="134" spans="1:9" ht="15.5" x14ac:dyDescent="0.35">
      <c r="A134" s="16" t="s">
        <v>102</v>
      </c>
      <c r="B134" s="18" t="s">
        <v>81</v>
      </c>
      <c r="C134" s="18">
        <v>170</v>
      </c>
      <c r="D134" s="18">
        <v>20</v>
      </c>
      <c r="E134" s="18">
        <v>0</v>
      </c>
      <c r="F134" s="18">
        <v>0</v>
      </c>
      <c r="G134" s="18">
        <v>0</v>
      </c>
      <c r="H134" s="18">
        <v>0</v>
      </c>
      <c r="I134" s="18">
        <v>190</v>
      </c>
    </row>
    <row r="135" spans="1:9" ht="15.5" x14ac:dyDescent="0.35">
      <c r="A135" s="16" t="s">
        <v>103</v>
      </c>
      <c r="B135" s="17" t="s">
        <v>134</v>
      </c>
      <c r="C135" s="17">
        <v>0.76700000000000002</v>
      </c>
      <c r="D135" s="17" t="s">
        <v>121</v>
      </c>
      <c r="E135" s="17" t="s">
        <v>121</v>
      </c>
      <c r="F135" s="17" t="s">
        <v>121</v>
      </c>
      <c r="G135" s="17" t="s">
        <v>121</v>
      </c>
      <c r="H135" s="17" t="s">
        <v>121</v>
      </c>
      <c r="I135" s="17">
        <v>0.77900000000000003</v>
      </c>
    </row>
    <row r="136" spans="1:9" ht="15.5" x14ac:dyDescent="0.35">
      <c r="A136" s="16" t="s">
        <v>103</v>
      </c>
      <c r="B136" s="17" t="s">
        <v>153</v>
      </c>
      <c r="C136" s="17">
        <v>0.11700000000000001</v>
      </c>
      <c r="D136" s="17" t="s">
        <v>121</v>
      </c>
      <c r="E136" s="17" t="s">
        <v>121</v>
      </c>
      <c r="F136" s="17" t="s">
        <v>121</v>
      </c>
      <c r="G136" s="17" t="s">
        <v>121</v>
      </c>
      <c r="H136" s="17" t="s">
        <v>121</v>
      </c>
      <c r="I136" s="17">
        <v>0.108</v>
      </c>
    </row>
    <row r="137" spans="1:9" ht="15.5" x14ac:dyDescent="0.35">
      <c r="A137" s="16" t="s">
        <v>103</v>
      </c>
      <c r="B137" s="17" t="s">
        <v>136</v>
      </c>
      <c r="C137" s="17">
        <v>9.8000000000000004E-2</v>
      </c>
      <c r="D137" s="17" t="s">
        <v>121</v>
      </c>
      <c r="E137" s="17" t="s">
        <v>121</v>
      </c>
      <c r="F137" s="17" t="s">
        <v>121</v>
      </c>
      <c r="G137" s="17" t="s">
        <v>121</v>
      </c>
      <c r="H137" s="17" t="s">
        <v>121</v>
      </c>
      <c r="I137" s="17">
        <v>9.7000000000000003E-2</v>
      </c>
    </row>
    <row r="138" spans="1:9" ht="15.5" x14ac:dyDescent="0.35">
      <c r="A138" s="16" t="s">
        <v>103</v>
      </c>
      <c r="B138" s="17" t="s">
        <v>154</v>
      </c>
      <c r="C138" s="17">
        <v>1.7999999999999999E-2</v>
      </c>
      <c r="D138" s="17" t="s">
        <v>121</v>
      </c>
      <c r="E138" s="17" t="s">
        <v>121</v>
      </c>
      <c r="F138" s="17" t="s">
        <v>121</v>
      </c>
      <c r="G138" s="17" t="s">
        <v>121</v>
      </c>
      <c r="H138" s="17" t="s">
        <v>121</v>
      </c>
      <c r="I138" s="17">
        <v>1.6E-2</v>
      </c>
    </row>
    <row r="139" spans="1:9" ht="15.5" x14ac:dyDescent="0.35">
      <c r="A139" s="16" t="s">
        <v>103</v>
      </c>
      <c r="B139" s="17" t="s">
        <v>80</v>
      </c>
      <c r="C139" s="17">
        <v>1</v>
      </c>
      <c r="D139" s="17" t="s">
        <v>121</v>
      </c>
      <c r="E139" s="17" t="s">
        <v>121</v>
      </c>
      <c r="F139" s="17" t="s">
        <v>121</v>
      </c>
      <c r="G139" s="17" t="s">
        <v>121</v>
      </c>
      <c r="H139" s="17" t="s">
        <v>121</v>
      </c>
      <c r="I139" s="17">
        <v>1</v>
      </c>
    </row>
    <row r="140" spans="1:9" ht="15.5" x14ac:dyDescent="0.35">
      <c r="A140" s="16" t="s">
        <v>103</v>
      </c>
      <c r="B140" s="18" t="s">
        <v>81</v>
      </c>
      <c r="C140" s="18">
        <v>360</v>
      </c>
      <c r="D140" s="18">
        <v>20</v>
      </c>
      <c r="E140" s="18">
        <v>10</v>
      </c>
      <c r="F140" s="18">
        <v>10</v>
      </c>
      <c r="G140" s="18">
        <v>0</v>
      </c>
      <c r="H140" s="18">
        <v>0</v>
      </c>
      <c r="I140" s="18">
        <v>400</v>
      </c>
    </row>
    <row r="141" spans="1:9" ht="15.5" x14ac:dyDescent="0.35">
      <c r="A141" s="16" t="s">
        <v>104</v>
      </c>
      <c r="B141" s="17" t="s">
        <v>134</v>
      </c>
      <c r="C141" s="17">
        <v>0.98</v>
      </c>
      <c r="D141" s="17">
        <v>0.97599999999999998</v>
      </c>
      <c r="E141" s="17" t="s">
        <v>121</v>
      </c>
      <c r="F141" s="17" t="s">
        <v>121</v>
      </c>
      <c r="G141" s="17" t="s">
        <v>121</v>
      </c>
      <c r="H141" s="17" t="s">
        <v>121</v>
      </c>
      <c r="I141" s="17">
        <v>0.96899999999999997</v>
      </c>
    </row>
    <row r="142" spans="1:9" ht="15.5" x14ac:dyDescent="0.35">
      <c r="A142" s="16" t="s">
        <v>104</v>
      </c>
      <c r="B142" s="17" t="s">
        <v>153</v>
      </c>
      <c r="C142" s="17">
        <v>0.01</v>
      </c>
      <c r="D142" s="17">
        <v>0</v>
      </c>
      <c r="E142" s="17" t="s">
        <v>121</v>
      </c>
      <c r="F142" s="17" t="s">
        <v>121</v>
      </c>
      <c r="G142" s="17" t="s">
        <v>121</v>
      </c>
      <c r="H142" s="17" t="s">
        <v>121</v>
      </c>
      <c r="I142" s="17">
        <v>1.6E-2</v>
      </c>
    </row>
    <row r="143" spans="1:9" ht="15.5" x14ac:dyDescent="0.35">
      <c r="A143" s="16" t="s">
        <v>104</v>
      </c>
      <c r="B143" s="17" t="s">
        <v>136</v>
      </c>
      <c r="C143" s="17">
        <v>8.9999999999999993E-3</v>
      </c>
      <c r="D143" s="17">
        <v>2.4E-2</v>
      </c>
      <c r="E143" s="17" t="s">
        <v>121</v>
      </c>
      <c r="F143" s="17" t="s">
        <v>121</v>
      </c>
      <c r="G143" s="17" t="s">
        <v>121</v>
      </c>
      <c r="H143" s="17" t="s">
        <v>121</v>
      </c>
      <c r="I143" s="17">
        <v>1.4999999999999999E-2</v>
      </c>
    </row>
    <row r="144" spans="1:9" ht="15.5" x14ac:dyDescent="0.35">
      <c r="A144" s="16" t="s">
        <v>104</v>
      </c>
      <c r="B144" s="17" t="s">
        <v>154</v>
      </c>
      <c r="C144" s="17">
        <v>0</v>
      </c>
      <c r="D144" s="17">
        <v>0</v>
      </c>
      <c r="E144" s="17" t="s">
        <v>121</v>
      </c>
      <c r="F144" s="17" t="s">
        <v>121</v>
      </c>
      <c r="G144" s="17" t="s">
        <v>121</v>
      </c>
      <c r="H144" s="17" t="s">
        <v>121</v>
      </c>
      <c r="I144" s="17">
        <v>0</v>
      </c>
    </row>
    <row r="145" spans="1:9" ht="15.5" x14ac:dyDescent="0.35">
      <c r="A145" s="16" t="s">
        <v>104</v>
      </c>
      <c r="B145" s="17" t="s">
        <v>80</v>
      </c>
      <c r="C145" s="17">
        <v>1</v>
      </c>
      <c r="D145" s="17">
        <v>1</v>
      </c>
      <c r="E145" s="17" t="s">
        <v>121</v>
      </c>
      <c r="F145" s="17" t="s">
        <v>121</v>
      </c>
      <c r="G145" s="17" t="s">
        <v>121</v>
      </c>
      <c r="H145" s="17" t="s">
        <v>121</v>
      </c>
      <c r="I145" s="17">
        <v>1</v>
      </c>
    </row>
    <row r="146" spans="1:9" ht="15.5" x14ac:dyDescent="0.35">
      <c r="A146" s="16" t="s">
        <v>104</v>
      </c>
      <c r="B146" s="18" t="s">
        <v>81</v>
      </c>
      <c r="C146" s="18">
        <v>150</v>
      </c>
      <c r="D146" s="18">
        <v>60</v>
      </c>
      <c r="E146" s="18">
        <v>10</v>
      </c>
      <c r="F146" s="18">
        <v>0</v>
      </c>
      <c r="G146" s="18">
        <v>0</v>
      </c>
      <c r="H146" s="18">
        <v>0</v>
      </c>
      <c r="I146" s="18">
        <v>210</v>
      </c>
    </row>
    <row r="147" spans="1:9" ht="15.5" x14ac:dyDescent="0.35">
      <c r="A147" s="16" t="s">
        <v>105</v>
      </c>
      <c r="B147" s="17" t="s">
        <v>134</v>
      </c>
      <c r="C147" s="17">
        <v>0.94899999999999995</v>
      </c>
      <c r="D147" s="17" t="s">
        <v>121</v>
      </c>
      <c r="E147" s="17" t="s">
        <v>121</v>
      </c>
      <c r="F147" s="17" t="s">
        <v>121</v>
      </c>
      <c r="G147" s="17" t="s">
        <v>121</v>
      </c>
      <c r="H147" s="17" t="s">
        <v>121</v>
      </c>
      <c r="I147" s="17">
        <v>0.94299999999999995</v>
      </c>
    </row>
    <row r="148" spans="1:9" ht="15.5" x14ac:dyDescent="0.35">
      <c r="A148" s="16" t="s">
        <v>105</v>
      </c>
      <c r="B148" s="17" t="s">
        <v>153</v>
      </c>
      <c r="C148" s="17">
        <v>1.2E-2</v>
      </c>
      <c r="D148" s="17" t="s">
        <v>121</v>
      </c>
      <c r="E148" s="17" t="s">
        <v>121</v>
      </c>
      <c r="F148" s="17" t="s">
        <v>121</v>
      </c>
      <c r="G148" s="17" t="s">
        <v>121</v>
      </c>
      <c r="H148" s="17" t="s">
        <v>121</v>
      </c>
      <c r="I148" s="17">
        <v>1.0999999999999999E-2</v>
      </c>
    </row>
    <row r="149" spans="1:9" ht="15.5" x14ac:dyDescent="0.35">
      <c r="A149" s="16" t="s">
        <v>105</v>
      </c>
      <c r="B149" s="17" t="s">
        <v>136</v>
      </c>
      <c r="C149" s="17">
        <v>2.8000000000000001E-2</v>
      </c>
      <c r="D149" s="17" t="s">
        <v>121</v>
      </c>
      <c r="E149" s="17" t="s">
        <v>121</v>
      </c>
      <c r="F149" s="17" t="s">
        <v>121</v>
      </c>
      <c r="G149" s="17" t="s">
        <v>121</v>
      </c>
      <c r="H149" s="17" t="s">
        <v>121</v>
      </c>
      <c r="I149" s="17">
        <v>3.6999999999999998E-2</v>
      </c>
    </row>
    <row r="150" spans="1:9" ht="15.5" x14ac:dyDescent="0.35">
      <c r="A150" s="16" t="s">
        <v>105</v>
      </c>
      <c r="B150" s="17" t="s">
        <v>154</v>
      </c>
      <c r="C150" s="17">
        <v>1.2E-2</v>
      </c>
      <c r="D150" s="17" t="s">
        <v>121</v>
      </c>
      <c r="E150" s="17" t="s">
        <v>121</v>
      </c>
      <c r="F150" s="17" t="s">
        <v>121</v>
      </c>
      <c r="G150" s="17" t="s">
        <v>121</v>
      </c>
      <c r="H150" s="17" t="s">
        <v>121</v>
      </c>
      <c r="I150" s="17">
        <v>8.9999999999999993E-3</v>
      </c>
    </row>
    <row r="151" spans="1:9" ht="15.5" x14ac:dyDescent="0.35">
      <c r="A151" s="16" t="s">
        <v>105</v>
      </c>
      <c r="B151" s="17" t="s">
        <v>80</v>
      </c>
      <c r="C151" s="17">
        <v>1</v>
      </c>
      <c r="D151" s="17" t="s">
        <v>121</v>
      </c>
      <c r="E151" s="17" t="s">
        <v>121</v>
      </c>
      <c r="F151" s="17" t="s">
        <v>121</v>
      </c>
      <c r="G151" s="17" t="s">
        <v>121</v>
      </c>
      <c r="H151" s="17" t="s">
        <v>121</v>
      </c>
      <c r="I151" s="17">
        <v>1</v>
      </c>
    </row>
    <row r="152" spans="1:9" ht="15.5" x14ac:dyDescent="0.35">
      <c r="A152" s="16" t="s">
        <v>105</v>
      </c>
      <c r="B152" s="18" t="s">
        <v>81</v>
      </c>
      <c r="C152" s="18">
        <v>140</v>
      </c>
      <c r="D152" s="18">
        <v>40</v>
      </c>
      <c r="E152" s="18">
        <v>10</v>
      </c>
      <c r="F152" s="18">
        <v>0</v>
      </c>
      <c r="G152" s="18">
        <v>0</v>
      </c>
      <c r="H152" s="18">
        <v>0</v>
      </c>
      <c r="I152" s="18">
        <v>190</v>
      </c>
    </row>
    <row r="153" spans="1:9" ht="15.5" x14ac:dyDescent="0.35">
      <c r="A153" s="16" t="s">
        <v>106</v>
      </c>
      <c r="B153" s="17" t="s">
        <v>134</v>
      </c>
      <c r="C153" s="17">
        <v>0.88800000000000001</v>
      </c>
      <c r="D153" s="17" t="s">
        <v>121</v>
      </c>
      <c r="E153" s="17" t="s">
        <v>121</v>
      </c>
      <c r="F153" s="17" t="s">
        <v>121</v>
      </c>
      <c r="G153" s="17" t="s">
        <v>121</v>
      </c>
      <c r="H153" s="17" t="s">
        <v>121</v>
      </c>
      <c r="I153" s="17">
        <v>0.89800000000000002</v>
      </c>
    </row>
    <row r="154" spans="1:9" ht="15.5" x14ac:dyDescent="0.35">
      <c r="A154" s="16" t="s">
        <v>106</v>
      </c>
      <c r="B154" s="17" t="s">
        <v>153</v>
      </c>
      <c r="C154" s="17">
        <v>7.0999999999999994E-2</v>
      </c>
      <c r="D154" s="17" t="s">
        <v>121</v>
      </c>
      <c r="E154" s="17" t="s">
        <v>121</v>
      </c>
      <c r="F154" s="17" t="s">
        <v>121</v>
      </c>
      <c r="G154" s="17" t="s">
        <v>121</v>
      </c>
      <c r="H154" s="17" t="s">
        <v>121</v>
      </c>
      <c r="I154" s="17">
        <v>6.3E-2</v>
      </c>
    </row>
    <row r="155" spans="1:9" ht="15.5" x14ac:dyDescent="0.35">
      <c r="A155" s="16" t="s">
        <v>106</v>
      </c>
      <c r="B155" s="17" t="s">
        <v>136</v>
      </c>
      <c r="C155" s="17">
        <v>4.1000000000000002E-2</v>
      </c>
      <c r="D155" s="17" t="s">
        <v>121</v>
      </c>
      <c r="E155" s="17" t="s">
        <v>121</v>
      </c>
      <c r="F155" s="17" t="s">
        <v>121</v>
      </c>
      <c r="G155" s="17" t="s">
        <v>121</v>
      </c>
      <c r="H155" s="17" t="s">
        <v>121</v>
      </c>
      <c r="I155" s="17">
        <v>3.9E-2</v>
      </c>
    </row>
    <row r="156" spans="1:9" ht="15.5" x14ac:dyDescent="0.35">
      <c r="A156" s="16" t="s">
        <v>106</v>
      </c>
      <c r="B156" s="17" t="s">
        <v>154</v>
      </c>
      <c r="C156" s="17">
        <v>0</v>
      </c>
      <c r="D156" s="17" t="s">
        <v>121</v>
      </c>
      <c r="E156" s="17" t="s">
        <v>121</v>
      </c>
      <c r="F156" s="17" t="s">
        <v>121</v>
      </c>
      <c r="G156" s="17" t="s">
        <v>121</v>
      </c>
      <c r="H156" s="17" t="s">
        <v>121</v>
      </c>
      <c r="I156" s="17">
        <v>0</v>
      </c>
    </row>
    <row r="157" spans="1:9" ht="15.5" x14ac:dyDescent="0.35">
      <c r="A157" s="16" t="s">
        <v>106</v>
      </c>
      <c r="B157" s="17" t="s">
        <v>80</v>
      </c>
      <c r="C157" s="17">
        <v>1</v>
      </c>
      <c r="D157" s="17" t="s">
        <v>121</v>
      </c>
      <c r="E157" s="17" t="s">
        <v>121</v>
      </c>
      <c r="F157" s="17" t="s">
        <v>121</v>
      </c>
      <c r="G157" s="17" t="s">
        <v>121</v>
      </c>
      <c r="H157" s="17" t="s">
        <v>121</v>
      </c>
      <c r="I157" s="17">
        <v>1</v>
      </c>
    </row>
    <row r="158" spans="1:9" ht="15.5" x14ac:dyDescent="0.35">
      <c r="A158" s="16" t="s">
        <v>106</v>
      </c>
      <c r="B158" s="18" t="s">
        <v>81</v>
      </c>
      <c r="C158" s="18">
        <v>210</v>
      </c>
      <c r="D158" s="18">
        <v>20</v>
      </c>
      <c r="E158" s="18">
        <v>10</v>
      </c>
      <c r="F158" s="18">
        <v>10</v>
      </c>
      <c r="G158" s="18">
        <v>0</v>
      </c>
      <c r="H158" s="18">
        <v>0</v>
      </c>
      <c r="I158" s="18">
        <v>250</v>
      </c>
    </row>
    <row r="159" spans="1:9" ht="15.5" x14ac:dyDescent="0.35">
      <c r="A159" s="16" t="s">
        <v>107</v>
      </c>
      <c r="B159" s="17" t="s">
        <v>134</v>
      </c>
      <c r="C159" s="17">
        <v>0.86499999999999999</v>
      </c>
      <c r="D159" s="17">
        <v>0.98199999999999998</v>
      </c>
      <c r="E159" s="17" t="s">
        <v>121</v>
      </c>
      <c r="F159" s="17" t="s">
        <v>121</v>
      </c>
      <c r="G159" s="17" t="s">
        <v>121</v>
      </c>
      <c r="H159" s="17" t="s">
        <v>121</v>
      </c>
      <c r="I159" s="17">
        <v>0.90300000000000002</v>
      </c>
    </row>
    <row r="160" spans="1:9" ht="15.5" x14ac:dyDescent="0.35">
      <c r="A160" s="16" t="s">
        <v>107</v>
      </c>
      <c r="B160" s="17" t="s">
        <v>153</v>
      </c>
      <c r="C160" s="17">
        <v>3.9E-2</v>
      </c>
      <c r="D160" s="17">
        <v>1.7999999999999999E-2</v>
      </c>
      <c r="E160" s="17" t="s">
        <v>121</v>
      </c>
      <c r="F160" s="17" t="s">
        <v>121</v>
      </c>
      <c r="G160" s="17" t="s">
        <v>121</v>
      </c>
      <c r="H160" s="17" t="s">
        <v>121</v>
      </c>
      <c r="I160" s="17">
        <v>3.1E-2</v>
      </c>
    </row>
    <row r="161" spans="1:9" ht="15.5" x14ac:dyDescent="0.35">
      <c r="A161" s="16" t="s">
        <v>107</v>
      </c>
      <c r="B161" s="17" t="s">
        <v>136</v>
      </c>
      <c r="C161" s="17">
        <v>9.6000000000000002E-2</v>
      </c>
      <c r="D161" s="17">
        <v>0</v>
      </c>
      <c r="E161" s="17" t="s">
        <v>121</v>
      </c>
      <c r="F161" s="17" t="s">
        <v>121</v>
      </c>
      <c r="G161" s="17" t="s">
        <v>121</v>
      </c>
      <c r="H161" s="17" t="s">
        <v>121</v>
      </c>
      <c r="I161" s="17">
        <v>6.6000000000000003E-2</v>
      </c>
    </row>
    <row r="162" spans="1:9" ht="15.5" x14ac:dyDescent="0.35">
      <c r="A162" s="16" t="s">
        <v>107</v>
      </c>
      <c r="B162" s="17" t="s">
        <v>154</v>
      </c>
      <c r="C162" s="17">
        <v>0</v>
      </c>
      <c r="D162" s="17">
        <v>0</v>
      </c>
      <c r="E162" s="17" t="s">
        <v>121</v>
      </c>
      <c r="F162" s="17" t="s">
        <v>121</v>
      </c>
      <c r="G162" s="17" t="s">
        <v>121</v>
      </c>
      <c r="H162" s="17" t="s">
        <v>121</v>
      </c>
      <c r="I162" s="17">
        <v>0</v>
      </c>
    </row>
    <row r="163" spans="1:9" ht="15.5" x14ac:dyDescent="0.35">
      <c r="A163" s="16" t="s">
        <v>107</v>
      </c>
      <c r="B163" s="17" t="s">
        <v>80</v>
      </c>
      <c r="C163" s="17">
        <v>1</v>
      </c>
      <c r="D163" s="17">
        <v>1</v>
      </c>
      <c r="E163" s="17" t="s">
        <v>121</v>
      </c>
      <c r="F163" s="17" t="s">
        <v>121</v>
      </c>
      <c r="G163" s="17" t="s">
        <v>121</v>
      </c>
      <c r="H163" s="17" t="s">
        <v>121</v>
      </c>
      <c r="I163" s="17">
        <v>1</v>
      </c>
    </row>
    <row r="164" spans="1:9" ht="15.5" x14ac:dyDescent="0.35">
      <c r="A164" s="16" t="s">
        <v>107</v>
      </c>
      <c r="B164" s="18" t="s">
        <v>81</v>
      </c>
      <c r="C164" s="18">
        <v>130</v>
      </c>
      <c r="D164" s="18">
        <v>50</v>
      </c>
      <c r="E164" s="18">
        <v>10</v>
      </c>
      <c r="F164" s="18">
        <v>0</v>
      </c>
      <c r="G164" s="18">
        <v>0</v>
      </c>
      <c r="H164" s="18">
        <v>0</v>
      </c>
      <c r="I164" s="18">
        <v>200</v>
      </c>
    </row>
    <row r="165" spans="1:9" ht="15.5" x14ac:dyDescent="0.35">
      <c r="A165" s="16" t="s">
        <v>108</v>
      </c>
      <c r="B165" s="17" t="s">
        <v>134</v>
      </c>
      <c r="C165" s="17">
        <v>0.92300000000000004</v>
      </c>
      <c r="D165" s="17">
        <v>0.94299999999999995</v>
      </c>
      <c r="E165" s="17" t="s">
        <v>121</v>
      </c>
      <c r="F165" s="17" t="s">
        <v>121</v>
      </c>
      <c r="G165" s="17" t="s">
        <v>121</v>
      </c>
      <c r="H165" s="17" t="s">
        <v>121</v>
      </c>
      <c r="I165" s="17">
        <v>0.92100000000000004</v>
      </c>
    </row>
    <row r="166" spans="1:9" ht="15.5" x14ac:dyDescent="0.35">
      <c r="A166" s="16" t="s">
        <v>108</v>
      </c>
      <c r="B166" s="17" t="s">
        <v>153</v>
      </c>
      <c r="C166" s="17">
        <v>0.05</v>
      </c>
      <c r="D166" s="17">
        <v>1.0999999999999999E-2</v>
      </c>
      <c r="E166" s="17" t="s">
        <v>121</v>
      </c>
      <c r="F166" s="17" t="s">
        <v>121</v>
      </c>
      <c r="G166" s="17" t="s">
        <v>121</v>
      </c>
      <c r="H166" s="17" t="s">
        <v>121</v>
      </c>
      <c r="I166" s="17">
        <v>0.04</v>
      </c>
    </row>
    <row r="167" spans="1:9" ht="15.5" x14ac:dyDescent="0.35">
      <c r="A167" s="16" t="s">
        <v>108</v>
      </c>
      <c r="B167" s="17" t="s">
        <v>136</v>
      </c>
      <c r="C167" s="17">
        <v>2.7E-2</v>
      </c>
      <c r="D167" s="17">
        <v>4.5999999999999999E-2</v>
      </c>
      <c r="E167" s="17" t="s">
        <v>121</v>
      </c>
      <c r="F167" s="17" t="s">
        <v>121</v>
      </c>
      <c r="G167" s="17" t="s">
        <v>121</v>
      </c>
      <c r="H167" s="17" t="s">
        <v>121</v>
      </c>
      <c r="I167" s="17">
        <v>3.2000000000000001E-2</v>
      </c>
    </row>
    <row r="168" spans="1:9" ht="15.5" x14ac:dyDescent="0.35">
      <c r="A168" s="16" t="s">
        <v>108</v>
      </c>
      <c r="B168" s="17" t="s">
        <v>154</v>
      </c>
      <c r="C168" s="17">
        <v>0</v>
      </c>
      <c r="D168" s="17">
        <v>0</v>
      </c>
      <c r="E168" s="17" t="s">
        <v>121</v>
      </c>
      <c r="F168" s="17" t="s">
        <v>121</v>
      </c>
      <c r="G168" s="17" t="s">
        <v>121</v>
      </c>
      <c r="H168" s="17" t="s">
        <v>121</v>
      </c>
      <c r="I168" s="17">
        <v>7.0000000000000001E-3</v>
      </c>
    </row>
    <row r="169" spans="1:9" ht="15.5" x14ac:dyDescent="0.35">
      <c r="A169" s="16" t="s">
        <v>108</v>
      </c>
      <c r="B169" s="17" t="s">
        <v>80</v>
      </c>
      <c r="C169" s="17">
        <v>1</v>
      </c>
      <c r="D169" s="17">
        <v>1</v>
      </c>
      <c r="E169" s="17" t="s">
        <v>121</v>
      </c>
      <c r="F169" s="17" t="s">
        <v>121</v>
      </c>
      <c r="G169" s="17" t="s">
        <v>121</v>
      </c>
      <c r="H169" s="17" t="s">
        <v>121</v>
      </c>
      <c r="I169" s="17">
        <v>1</v>
      </c>
    </row>
    <row r="170" spans="1:9" ht="15.5" x14ac:dyDescent="0.35">
      <c r="A170" s="16" t="s">
        <v>108</v>
      </c>
      <c r="B170" s="18" t="s">
        <v>81</v>
      </c>
      <c r="C170" s="18">
        <v>170</v>
      </c>
      <c r="D170" s="18">
        <v>50</v>
      </c>
      <c r="E170" s="18">
        <v>10</v>
      </c>
      <c r="F170" s="18">
        <v>0</v>
      </c>
      <c r="G170" s="18">
        <v>0</v>
      </c>
      <c r="H170" s="18">
        <v>0</v>
      </c>
      <c r="I170" s="18">
        <v>240</v>
      </c>
    </row>
    <row r="171" spans="1:9" ht="15.5" x14ac:dyDescent="0.35">
      <c r="A171" s="16" t="s">
        <v>109</v>
      </c>
      <c r="B171" s="17" t="s">
        <v>134</v>
      </c>
      <c r="C171" s="17">
        <v>0.90900000000000003</v>
      </c>
      <c r="D171" s="17" t="s">
        <v>121</v>
      </c>
      <c r="E171" s="17" t="s">
        <v>121</v>
      </c>
      <c r="F171" s="17" t="s">
        <v>121</v>
      </c>
      <c r="G171" s="17" t="s">
        <v>121</v>
      </c>
      <c r="H171" s="17" t="s">
        <v>121</v>
      </c>
      <c r="I171" s="17">
        <v>0.91400000000000003</v>
      </c>
    </row>
    <row r="172" spans="1:9" ht="15.5" x14ac:dyDescent="0.35">
      <c r="A172" s="16" t="s">
        <v>109</v>
      </c>
      <c r="B172" s="17" t="s">
        <v>153</v>
      </c>
      <c r="C172" s="17">
        <v>6.6000000000000003E-2</v>
      </c>
      <c r="D172" s="17" t="s">
        <v>121</v>
      </c>
      <c r="E172" s="17" t="s">
        <v>121</v>
      </c>
      <c r="F172" s="17" t="s">
        <v>121</v>
      </c>
      <c r="G172" s="17" t="s">
        <v>121</v>
      </c>
      <c r="H172" s="17" t="s">
        <v>121</v>
      </c>
      <c r="I172" s="17">
        <v>5.7000000000000002E-2</v>
      </c>
    </row>
    <row r="173" spans="1:9" ht="15.5" x14ac:dyDescent="0.35">
      <c r="A173" s="16" t="s">
        <v>109</v>
      </c>
      <c r="B173" s="17" t="s">
        <v>136</v>
      </c>
      <c r="C173" s="17">
        <v>1.7999999999999999E-2</v>
      </c>
      <c r="D173" s="17" t="s">
        <v>121</v>
      </c>
      <c r="E173" s="17" t="s">
        <v>121</v>
      </c>
      <c r="F173" s="17" t="s">
        <v>121</v>
      </c>
      <c r="G173" s="17" t="s">
        <v>121</v>
      </c>
      <c r="H173" s="17" t="s">
        <v>121</v>
      </c>
      <c r="I173" s="17">
        <v>2.3E-2</v>
      </c>
    </row>
    <row r="174" spans="1:9" ht="15.5" x14ac:dyDescent="0.35">
      <c r="A174" s="16" t="s">
        <v>109</v>
      </c>
      <c r="B174" s="17" t="s">
        <v>154</v>
      </c>
      <c r="C174" s="17">
        <v>7.0000000000000001E-3</v>
      </c>
      <c r="D174" s="17" t="s">
        <v>121</v>
      </c>
      <c r="E174" s="17" t="s">
        <v>121</v>
      </c>
      <c r="F174" s="17" t="s">
        <v>121</v>
      </c>
      <c r="G174" s="17" t="s">
        <v>121</v>
      </c>
      <c r="H174" s="17" t="s">
        <v>121</v>
      </c>
      <c r="I174" s="17">
        <v>6.0000000000000001E-3</v>
      </c>
    </row>
    <row r="175" spans="1:9" ht="15.5" x14ac:dyDescent="0.35">
      <c r="A175" s="16" t="s">
        <v>109</v>
      </c>
      <c r="B175" s="17" t="s">
        <v>80</v>
      </c>
      <c r="C175" s="17">
        <v>1</v>
      </c>
      <c r="D175" s="17" t="s">
        <v>121</v>
      </c>
      <c r="E175" s="17" t="s">
        <v>121</v>
      </c>
      <c r="F175" s="17" t="s">
        <v>121</v>
      </c>
      <c r="G175" s="17" t="s">
        <v>121</v>
      </c>
      <c r="H175" s="17" t="s">
        <v>121</v>
      </c>
      <c r="I175" s="17">
        <v>1</v>
      </c>
    </row>
    <row r="176" spans="1:9" ht="15.5" x14ac:dyDescent="0.35">
      <c r="A176" s="16" t="s">
        <v>109</v>
      </c>
      <c r="B176" s="18" t="s">
        <v>81</v>
      </c>
      <c r="C176" s="18">
        <v>150</v>
      </c>
      <c r="D176" s="18">
        <v>30</v>
      </c>
      <c r="E176" s="18">
        <v>10</v>
      </c>
      <c r="F176" s="18">
        <v>0</v>
      </c>
      <c r="G176" s="18">
        <v>0</v>
      </c>
      <c r="H176" s="18">
        <v>0</v>
      </c>
      <c r="I176" s="18">
        <v>180</v>
      </c>
    </row>
    <row r="177" spans="1:9" ht="15.5" x14ac:dyDescent="0.35">
      <c r="A177" s="16" t="s">
        <v>110</v>
      </c>
      <c r="B177" s="17" t="s">
        <v>134</v>
      </c>
      <c r="C177" s="17">
        <v>0.86799999999999999</v>
      </c>
      <c r="D177" s="17" t="s">
        <v>121</v>
      </c>
      <c r="E177" s="17" t="s">
        <v>121</v>
      </c>
      <c r="F177" s="17" t="s">
        <v>121</v>
      </c>
      <c r="G177" s="17" t="s">
        <v>121</v>
      </c>
      <c r="H177" s="17" t="s">
        <v>121</v>
      </c>
      <c r="I177" s="17">
        <v>0.85899999999999999</v>
      </c>
    </row>
    <row r="178" spans="1:9" ht="15.5" x14ac:dyDescent="0.35">
      <c r="A178" s="16" t="s">
        <v>110</v>
      </c>
      <c r="B178" s="17" t="s">
        <v>153</v>
      </c>
      <c r="C178" s="17">
        <v>0.06</v>
      </c>
      <c r="D178" s="17" t="s">
        <v>121</v>
      </c>
      <c r="E178" s="17" t="s">
        <v>121</v>
      </c>
      <c r="F178" s="17" t="s">
        <v>121</v>
      </c>
      <c r="G178" s="17" t="s">
        <v>121</v>
      </c>
      <c r="H178" s="17" t="s">
        <v>121</v>
      </c>
      <c r="I178" s="17">
        <v>7.1999999999999995E-2</v>
      </c>
    </row>
    <row r="179" spans="1:9" ht="15.5" x14ac:dyDescent="0.35">
      <c r="A179" s="16" t="s">
        <v>110</v>
      </c>
      <c r="B179" s="17" t="s">
        <v>136</v>
      </c>
      <c r="C179" s="17">
        <v>6.5000000000000002E-2</v>
      </c>
      <c r="D179" s="17" t="s">
        <v>121</v>
      </c>
      <c r="E179" s="17" t="s">
        <v>121</v>
      </c>
      <c r="F179" s="17" t="s">
        <v>121</v>
      </c>
      <c r="G179" s="17" t="s">
        <v>121</v>
      </c>
      <c r="H179" s="17" t="s">
        <v>121</v>
      </c>
      <c r="I179" s="17">
        <v>6.2E-2</v>
      </c>
    </row>
    <row r="180" spans="1:9" ht="15.5" x14ac:dyDescent="0.35">
      <c r="A180" s="16" t="s">
        <v>110</v>
      </c>
      <c r="B180" s="17" t="s">
        <v>154</v>
      </c>
      <c r="C180" s="17">
        <v>7.0000000000000001E-3</v>
      </c>
      <c r="D180" s="17" t="s">
        <v>121</v>
      </c>
      <c r="E180" s="17" t="s">
        <v>121</v>
      </c>
      <c r="F180" s="17" t="s">
        <v>121</v>
      </c>
      <c r="G180" s="17" t="s">
        <v>121</v>
      </c>
      <c r="H180" s="17" t="s">
        <v>121</v>
      </c>
      <c r="I180" s="17">
        <v>6.0000000000000001E-3</v>
      </c>
    </row>
    <row r="181" spans="1:9" ht="15.5" x14ac:dyDescent="0.35">
      <c r="A181" s="16" t="s">
        <v>110</v>
      </c>
      <c r="B181" s="17" t="s">
        <v>80</v>
      </c>
      <c r="C181" s="17">
        <v>1</v>
      </c>
      <c r="D181" s="17" t="s">
        <v>121</v>
      </c>
      <c r="E181" s="17" t="s">
        <v>121</v>
      </c>
      <c r="F181" s="17" t="s">
        <v>121</v>
      </c>
      <c r="G181" s="17" t="s">
        <v>121</v>
      </c>
      <c r="H181" s="17" t="s">
        <v>121</v>
      </c>
      <c r="I181" s="17">
        <v>1</v>
      </c>
    </row>
    <row r="182" spans="1:9" ht="15.5" x14ac:dyDescent="0.35">
      <c r="A182" s="16" t="s">
        <v>110</v>
      </c>
      <c r="B182" s="18" t="s">
        <v>81</v>
      </c>
      <c r="C182" s="18">
        <v>310</v>
      </c>
      <c r="D182" s="18">
        <v>40</v>
      </c>
      <c r="E182" s="18">
        <v>20</v>
      </c>
      <c r="F182" s="18">
        <v>10</v>
      </c>
      <c r="G182" s="18">
        <v>0</v>
      </c>
      <c r="H182" s="18">
        <v>0</v>
      </c>
      <c r="I182" s="18">
        <v>390</v>
      </c>
    </row>
    <row r="183" spans="1:9" ht="15.5" x14ac:dyDescent="0.35">
      <c r="A183" s="16" t="s">
        <v>111</v>
      </c>
      <c r="B183" s="17" t="s">
        <v>134</v>
      </c>
      <c r="C183" s="17">
        <v>0.90500000000000003</v>
      </c>
      <c r="D183" s="17" t="s">
        <v>121</v>
      </c>
      <c r="E183" s="17" t="s">
        <v>121</v>
      </c>
      <c r="F183" s="17" t="s">
        <v>121</v>
      </c>
      <c r="G183" s="17" t="s">
        <v>121</v>
      </c>
      <c r="H183" s="17" t="s">
        <v>121</v>
      </c>
      <c r="I183" s="17">
        <v>0.89500000000000002</v>
      </c>
    </row>
    <row r="184" spans="1:9" ht="15.5" x14ac:dyDescent="0.35">
      <c r="A184" s="16" t="s">
        <v>111</v>
      </c>
      <c r="B184" s="17" t="s">
        <v>153</v>
      </c>
      <c r="C184" s="17">
        <v>2.7E-2</v>
      </c>
      <c r="D184" s="17" t="s">
        <v>121</v>
      </c>
      <c r="E184" s="17" t="s">
        <v>121</v>
      </c>
      <c r="F184" s="17" t="s">
        <v>121</v>
      </c>
      <c r="G184" s="17" t="s">
        <v>121</v>
      </c>
      <c r="H184" s="17" t="s">
        <v>121</v>
      </c>
      <c r="I184" s="17">
        <v>3.3000000000000002E-2</v>
      </c>
    </row>
    <row r="185" spans="1:9" ht="15.5" x14ac:dyDescent="0.35">
      <c r="A185" s="16" t="s">
        <v>111</v>
      </c>
      <c r="B185" s="17" t="s">
        <v>136</v>
      </c>
      <c r="C185" s="17">
        <v>2.3E-2</v>
      </c>
      <c r="D185" s="17" t="s">
        <v>121</v>
      </c>
      <c r="E185" s="17" t="s">
        <v>121</v>
      </c>
      <c r="F185" s="17" t="s">
        <v>121</v>
      </c>
      <c r="G185" s="17" t="s">
        <v>121</v>
      </c>
      <c r="H185" s="17" t="s">
        <v>121</v>
      </c>
      <c r="I185" s="17">
        <v>3.9E-2</v>
      </c>
    </row>
    <row r="186" spans="1:9" ht="15.5" x14ac:dyDescent="0.35">
      <c r="A186" s="16" t="s">
        <v>111</v>
      </c>
      <c r="B186" s="17" t="s">
        <v>154</v>
      </c>
      <c r="C186" s="17">
        <v>4.3999999999999997E-2</v>
      </c>
      <c r="D186" s="17" t="s">
        <v>121</v>
      </c>
      <c r="E186" s="17" t="s">
        <v>121</v>
      </c>
      <c r="F186" s="17" t="s">
        <v>121</v>
      </c>
      <c r="G186" s="17" t="s">
        <v>121</v>
      </c>
      <c r="H186" s="17" t="s">
        <v>121</v>
      </c>
      <c r="I186" s="17">
        <v>3.2000000000000001E-2</v>
      </c>
    </row>
    <row r="187" spans="1:9" ht="15.5" x14ac:dyDescent="0.35">
      <c r="A187" s="16" t="s">
        <v>111</v>
      </c>
      <c r="B187" s="17" t="s">
        <v>80</v>
      </c>
      <c r="C187" s="17">
        <v>1</v>
      </c>
      <c r="D187" s="17" t="s">
        <v>121</v>
      </c>
      <c r="E187" s="17" t="s">
        <v>121</v>
      </c>
      <c r="F187" s="17" t="s">
        <v>121</v>
      </c>
      <c r="G187" s="17" t="s">
        <v>121</v>
      </c>
      <c r="H187" s="17" t="s">
        <v>121</v>
      </c>
      <c r="I187" s="17">
        <v>1</v>
      </c>
    </row>
    <row r="188" spans="1:9" ht="15.5" x14ac:dyDescent="0.35">
      <c r="A188" s="16" t="s">
        <v>111</v>
      </c>
      <c r="B188" s="18" t="s">
        <v>81</v>
      </c>
      <c r="C188" s="18">
        <v>130</v>
      </c>
      <c r="D188" s="18">
        <v>30</v>
      </c>
      <c r="E188" s="18">
        <v>20</v>
      </c>
      <c r="F188" s="18">
        <v>0</v>
      </c>
      <c r="G188" s="18">
        <v>0</v>
      </c>
      <c r="H188" s="18">
        <v>0</v>
      </c>
      <c r="I188" s="18">
        <v>180</v>
      </c>
    </row>
    <row r="189" spans="1:9" ht="15.5" x14ac:dyDescent="0.35">
      <c r="A189" s="16" t="s">
        <v>132</v>
      </c>
      <c r="B189" s="17" t="s">
        <v>134</v>
      </c>
      <c r="C189" s="17">
        <v>0.76700000000000002</v>
      </c>
      <c r="D189" s="17" t="s">
        <v>121</v>
      </c>
      <c r="E189" s="17" t="s">
        <v>121</v>
      </c>
      <c r="F189" s="17" t="s">
        <v>121</v>
      </c>
      <c r="G189" s="17" t="s">
        <v>121</v>
      </c>
      <c r="H189" s="17" t="s">
        <v>121</v>
      </c>
      <c r="I189" s="17">
        <v>0.77900000000000003</v>
      </c>
    </row>
    <row r="190" spans="1:9" ht="15.5" x14ac:dyDescent="0.35">
      <c r="A190" s="16" t="s">
        <v>132</v>
      </c>
      <c r="B190" s="17" t="s">
        <v>153</v>
      </c>
      <c r="C190" s="17">
        <v>6.8000000000000005E-2</v>
      </c>
      <c r="D190" s="17" t="s">
        <v>121</v>
      </c>
      <c r="E190" s="17" t="s">
        <v>121</v>
      </c>
      <c r="F190" s="17" t="s">
        <v>121</v>
      </c>
      <c r="G190" s="17" t="s">
        <v>121</v>
      </c>
      <c r="H190" s="17" t="s">
        <v>121</v>
      </c>
      <c r="I190" s="17">
        <v>6.5000000000000002E-2</v>
      </c>
    </row>
    <row r="191" spans="1:9" ht="15.5" x14ac:dyDescent="0.35">
      <c r="A191" s="16" t="s">
        <v>132</v>
      </c>
      <c r="B191" s="17" t="s">
        <v>136</v>
      </c>
      <c r="C191" s="17">
        <v>0.14599999999999999</v>
      </c>
      <c r="D191" s="17" t="s">
        <v>121</v>
      </c>
      <c r="E191" s="17" t="s">
        <v>121</v>
      </c>
      <c r="F191" s="17" t="s">
        <v>121</v>
      </c>
      <c r="G191" s="17" t="s">
        <v>121</v>
      </c>
      <c r="H191" s="17" t="s">
        <v>121</v>
      </c>
      <c r="I191" s="17">
        <v>0.14000000000000001</v>
      </c>
    </row>
    <row r="192" spans="1:9" ht="15.5" x14ac:dyDescent="0.35">
      <c r="A192" s="16" t="s">
        <v>132</v>
      </c>
      <c r="B192" s="17" t="s">
        <v>154</v>
      </c>
      <c r="C192" s="17">
        <v>1.9E-2</v>
      </c>
      <c r="D192" s="17" t="s">
        <v>121</v>
      </c>
      <c r="E192" s="17" t="s">
        <v>121</v>
      </c>
      <c r="F192" s="17" t="s">
        <v>121</v>
      </c>
      <c r="G192" s="17" t="s">
        <v>121</v>
      </c>
      <c r="H192" s="17" t="s">
        <v>121</v>
      </c>
      <c r="I192" s="17">
        <v>1.6E-2</v>
      </c>
    </row>
    <row r="193" spans="1:9" ht="15.5" x14ac:dyDescent="0.35">
      <c r="A193" s="16" t="s">
        <v>132</v>
      </c>
      <c r="B193" s="17" t="s">
        <v>80</v>
      </c>
      <c r="C193" s="17">
        <v>1</v>
      </c>
      <c r="D193" s="17" t="s">
        <v>121</v>
      </c>
      <c r="E193" s="17" t="s">
        <v>121</v>
      </c>
      <c r="F193" s="17" t="s">
        <v>121</v>
      </c>
      <c r="G193" s="17" t="s">
        <v>121</v>
      </c>
      <c r="H193" s="17" t="s">
        <v>121</v>
      </c>
      <c r="I193" s="17">
        <v>1</v>
      </c>
    </row>
    <row r="194" spans="1:9" ht="15.5" x14ac:dyDescent="0.35">
      <c r="A194" s="16" t="s">
        <v>132</v>
      </c>
      <c r="B194" s="18" t="s">
        <v>81</v>
      </c>
      <c r="C194" s="18">
        <v>150</v>
      </c>
      <c r="D194" s="18">
        <v>10</v>
      </c>
      <c r="E194" s="18">
        <v>10</v>
      </c>
      <c r="F194" s="18">
        <v>10</v>
      </c>
      <c r="G194" s="18">
        <v>0</v>
      </c>
      <c r="H194" s="18">
        <v>0</v>
      </c>
      <c r="I194" s="18">
        <v>180</v>
      </c>
    </row>
    <row r="195" spans="1:9" ht="15.5" x14ac:dyDescent="0.35">
      <c r="A195" s="16" t="s">
        <v>113</v>
      </c>
      <c r="B195" s="17" t="s">
        <v>134</v>
      </c>
      <c r="C195" s="17">
        <v>0.85799999999999998</v>
      </c>
      <c r="D195" s="17" t="s">
        <v>121</v>
      </c>
      <c r="E195" s="17" t="s">
        <v>121</v>
      </c>
      <c r="F195" s="17" t="s">
        <v>121</v>
      </c>
      <c r="G195" s="17" t="s">
        <v>121</v>
      </c>
      <c r="H195" s="17" t="s">
        <v>121</v>
      </c>
      <c r="I195" s="17">
        <v>0.874</v>
      </c>
    </row>
    <row r="196" spans="1:9" ht="15.5" x14ac:dyDescent="0.35">
      <c r="A196" s="16" t="s">
        <v>113</v>
      </c>
      <c r="B196" s="17" t="s">
        <v>153</v>
      </c>
      <c r="C196" s="17">
        <v>9.4E-2</v>
      </c>
      <c r="D196" s="17" t="s">
        <v>121</v>
      </c>
      <c r="E196" s="17" t="s">
        <v>121</v>
      </c>
      <c r="F196" s="17" t="s">
        <v>121</v>
      </c>
      <c r="G196" s="17" t="s">
        <v>121</v>
      </c>
      <c r="H196" s="17" t="s">
        <v>121</v>
      </c>
      <c r="I196" s="17">
        <v>7.6999999999999999E-2</v>
      </c>
    </row>
    <row r="197" spans="1:9" ht="15.5" x14ac:dyDescent="0.35">
      <c r="A197" s="16" t="s">
        <v>113</v>
      </c>
      <c r="B197" s="17" t="s">
        <v>136</v>
      </c>
      <c r="C197" s="17">
        <v>3.2000000000000001E-2</v>
      </c>
      <c r="D197" s="17" t="s">
        <v>121</v>
      </c>
      <c r="E197" s="17" t="s">
        <v>121</v>
      </c>
      <c r="F197" s="17" t="s">
        <v>121</v>
      </c>
      <c r="G197" s="17" t="s">
        <v>121</v>
      </c>
      <c r="H197" s="17" t="s">
        <v>121</v>
      </c>
      <c r="I197" s="17">
        <v>3.4000000000000002E-2</v>
      </c>
    </row>
    <row r="198" spans="1:9" ht="15.5" x14ac:dyDescent="0.35">
      <c r="A198" s="16" t="s">
        <v>113</v>
      </c>
      <c r="B198" s="17" t="s">
        <v>154</v>
      </c>
      <c r="C198" s="17">
        <v>1.6E-2</v>
      </c>
      <c r="D198" s="17" t="s">
        <v>121</v>
      </c>
      <c r="E198" s="17" t="s">
        <v>121</v>
      </c>
      <c r="F198" s="17" t="s">
        <v>121</v>
      </c>
      <c r="G198" s="17" t="s">
        <v>121</v>
      </c>
      <c r="H198" s="17" t="s">
        <v>121</v>
      </c>
      <c r="I198" s="17">
        <v>1.4999999999999999E-2</v>
      </c>
    </row>
    <row r="199" spans="1:9" ht="15.5" x14ac:dyDescent="0.35">
      <c r="A199" s="16" t="s">
        <v>113</v>
      </c>
      <c r="B199" s="17" t="s">
        <v>80</v>
      </c>
      <c r="C199" s="17">
        <v>1</v>
      </c>
      <c r="D199" s="17" t="s">
        <v>121</v>
      </c>
      <c r="E199" s="17" t="s">
        <v>121</v>
      </c>
      <c r="F199" s="17" t="s">
        <v>121</v>
      </c>
      <c r="G199" s="17" t="s">
        <v>121</v>
      </c>
      <c r="H199" s="17" t="s">
        <v>121</v>
      </c>
      <c r="I199" s="17">
        <v>1</v>
      </c>
    </row>
    <row r="200" spans="1:9" ht="15.5" x14ac:dyDescent="0.35">
      <c r="A200" s="19" t="s">
        <v>113</v>
      </c>
      <c r="B200" s="20" t="s">
        <v>81</v>
      </c>
      <c r="C200" s="20">
        <v>150</v>
      </c>
      <c r="D200" s="20">
        <v>20</v>
      </c>
      <c r="E200" s="20">
        <v>10</v>
      </c>
      <c r="F200" s="20">
        <v>10</v>
      </c>
      <c r="G200" s="20">
        <v>0</v>
      </c>
      <c r="H200" s="20">
        <v>0</v>
      </c>
      <c r="I200" s="20">
        <v>190</v>
      </c>
    </row>
    <row r="201" spans="1:9" ht="15.5" x14ac:dyDescent="0.35">
      <c r="A201" s="21"/>
      <c r="B201" s="21"/>
      <c r="C201" s="21"/>
      <c r="D201" s="21"/>
      <c r="E201" s="21"/>
      <c r="F201" s="21"/>
      <c r="G201" s="21"/>
      <c r="H201" s="21"/>
      <c r="I201"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8377-AC07-4BB1-A310-B89EEE7FD9C3}">
  <dimension ref="A1:G201"/>
  <sheetViews>
    <sheetView workbookViewId="0"/>
  </sheetViews>
  <sheetFormatPr defaultColWidth="10.90625" defaultRowHeight="14.5" x14ac:dyDescent="0.35"/>
  <cols>
    <col min="1" max="1" width="70.7265625" customWidth="1"/>
    <col min="2" max="2" width="40.7265625" customWidth="1"/>
    <col min="3" max="7" width="15.7265625" customWidth="1"/>
    <col min="8" max="8" width="10.90625" customWidth="1"/>
  </cols>
  <sheetData>
    <row r="1" spans="1:7" ht="19.5" x14ac:dyDescent="0.45">
      <c r="A1" s="1" t="s">
        <v>60</v>
      </c>
    </row>
    <row r="2" spans="1:7" ht="15.5" x14ac:dyDescent="0.35">
      <c r="A2" s="14" t="s">
        <v>63</v>
      </c>
      <c r="B2" s="15" t="s">
        <v>133</v>
      </c>
      <c r="C2" s="15" t="s">
        <v>156</v>
      </c>
      <c r="D2" s="15" t="s">
        <v>157</v>
      </c>
      <c r="E2" s="15" t="s">
        <v>137</v>
      </c>
      <c r="F2" s="15" t="s">
        <v>152</v>
      </c>
      <c r="G2" s="15" t="s">
        <v>80</v>
      </c>
    </row>
    <row r="3" spans="1:7" ht="15.5" x14ac:dyDescent="0.35">
      <c r="A3" s="16" t="s">
        <v>76</v>
      </c>
      <c r="B3" s="17" t="s">
        <v>134</v>
      </c>
      <c r="C3" s="17">
        <v>0.85</v>
      </c>
      <c r="D3" s="17">
        <v>0.876</v>
      </c>
      <c r="E3" s="17" t="s">
        <v>121</v>
      </c>
      <c r="F3" s="17" t="s">
        <v>121</v>
      </c>
      <c r="G3" s="17">
        <v>0.86799999999999999</v>
      </c>
    </row>
    <row r="4" spans="1:7" ht="15.5" x14ac:dyDescent="0.35">
      <c r="A4" s="16" t="s">
        <v>76</v>
      </c>
      <c r="B4" s="17" t="s">
        <v>135</v>
      </c>
      <c r="C4" s="17">
        <v>5.6000000000000001E-2</v>
      </c>
      <c r="D4" s="17">
        <v>6.0999999999999999E-2</v>
      </c>
      <c r="E4" s="17" t="s">
        <v>121</v>
      </c>
      <c r="F4" s="17" t="s">
        <v>121</v>
      </c>
      <c r="G4" s="17">
        <v>0.06</v>
      </c>
    </row>
    <row r="5" spans="1:7" ht="15.5" x14ac:dyDescent="0.35">
      <c r="A5" s="16" t="s">
        <v>76</v>
      </c>
      <c r="B5" s="17" t="s">
        <v>136</v>
      </c>
      <c r="C5" s="17">
        <v>8.5999999999999993E-2</v>
      </c>
      <c r="D5" s="17">
        <v>0.05</v>
      </c>
      <c r="E5" s="17" t="s">
        <v>121</v>
      </c>
      <c r="F5" s="17" t="s">
        <v>121</v>
      </c>
      <c r="G5" s="17">
        <v>6.0999999999999999E-2</v>
      </c>
    </row>
    <row r="6" spans="1:7" ht="15.5" x14ac:dyDescent="0.35">
      <c r="A6" s="16" t="s">
        <v>76</v>
      </c>
      <c r="B6" s="17" t="s">
        <v>137</v>
      </c>
      <c r="C6" s="17">
        <v>8.0000000000000002E-3</v>
      </c>
      <c r="D6" s="17">
        <v>1.2999999999999999E-2</v>
      </c>
      <c r="E6" s="17" t="s">
        <v>121</v>
      </c>
      <c r="F6" s="17" t="s">
        <v>121</v>
      </c>
      <c r="G6" s="17">
        <v>1.2E-2</v>
      </c>
    </row>
    <row r="7" spans="1:7" ht="15.5" x14ac:dyDescent="0.35">
      <c r="A7" s="16" t="s">
        <v>76</v>
      </c>
      <c r="B7" s="17" t="s">
        <v>80</v>
      </c>
      <c r="C7" s="17">
        <v>1</v>
      </c>
      <c r="D7" s="17">
        <v>1</v>
      </c>
      <c r="E7" s="17" t="s">
        <v>121</v>
      </c>
      <c r="F7" s="17" t="s">
        <v>121</v>
      </c>
      <c r="G7" s="17">
        <v>1</v>
      </c>
    </row>
    <row r="8" spans="1:7" ht="15.5" x14ac:dyDescent="0.35">
      <c r="A8" s="16" t="s">
        <v>76</v>
      </c>
      <c r="B8" s="18" t="s">
        <v>81</v>
      </c>
      <c r="C8" s="18">
        <v>2860</v>
      </c>
      <c r="D8" s="18">
        <v>5310</v>
      </c>
      <c r="E8" s="18">
        <v>20</v>
      </c>
      <c r="F8" s="18">
        <v>20</v>
      </c>
      <c r="G8" s="18">
        <v>8210</v>
      </c>
    </row>
    <row r="9" spans="1:7" ht="15.5" x14ac:dyDescent="0.35">
      <c r="A9" s="16" t="s">
        <v>82</v>
      </c>
      <c r="B9" s="17" t="s">
        <v>134</v>
      </c>
      <c r="C9" s="17">
        <v>0.77300000000000002</v>
      </c>
      <c r="D9" s="17">
        <v>0.66700000000000004</v>
      </c>
      <c r="E9" s="17" t="s">
        <v>121</v>
      </c>
      <c r="F9" s="17" t="s">
        <v>121</v>
      </c>
      <c r="G9" s="17">
        <v>0.69499999999999995</v>
      </c>
    </row>
    <row r="10" spans="1:7" ht="15.5" x14ac:dyDescent="0.35">
      <c r="A10" s="16" t="s">
        <v>82</v>
      </c>
      <c r="B10" s="17" t="s">
        <v>135</v>
      </c>
      <c r="C10" s="17">
        <v>4.5999999999999999E-2</v>
      </c>
      <c r="D10" s="17">
        <v>0.11600000000000001</v>
      </c>
      <c r="E10" s="17" t="s">
        <v>121</v>
      </c>
      <c r="F10" s="17" t="s">
        <v>121</v>
      </c>
      <c r="G10" s="17">
        <v>9.8000000000000004E-2</v>
      </c>
    </row>
    <row r="11" spans="1:7" ht="15.5" x14ac:dyDescent="0.35">
      <c r="A11" s="16" t="s">
        <v>82</v>
      </c>
      <c r="B11" s="17" t="s">
        <v>136</v>
      </c>
      <c r="C11" s="17">
        <v>0.16700000000000001</v>
      </c>
      <c r="D11" s="17">
        <v>0.17899999999999999</v>
      </c>
      <c r="E11" s="17" t="s">
        <v>121</v>
      </c>
      <c r="F11" s="17" t="s">
        <v>121</v>
      </c>
      <c r="G11" s="17">
        <v>0.17399999999999999</v>
      </c>
    </row>
    <row r="12" spans="1:7" ht="15.5" x14ac:dyDescent="0.35">
      <c r="A12" s="16" t="s">
        <v>82</v>
      </c>
      <c r="B12" s="17" t="s">
        <v>137</v>
      </c>
      <c r="C12" s="17">
        <v>1.4E-2</v>
      </c>
      <c r="D12" s="17">
        <v>3.7999999999999999E-2</v>
      </c>
      <c r="E12" s="17" t="s">
        <v>121</v>
      </c>
      <c r="F12" s="17" t="s">
        <v>121</v>
      </c>
      <c r="G12" s="17">
        <v>3.2000000000000001E-2</v>
      </c>
    </row>
    <row r="13" spans="1:7" ht="15.5" x14ac:dyDescent="0.35">
      <c r="A13" s="16" t="s">
        <v>82</v>
      </c>
      <c r="B13" s="17" t="s">
        <v>80</v>
      </c>
      <c r="C13" s="17">
        <v>1</v>
      </c>
      <c r="D13" s="17">
        <v>1</v>
      </c>
      <c r="E13" s="17" t="s">
        <v>121</v>
      </c>
      <c r="F13" s="17" t="s">
        <v>121</v>
      </c>
      <c r="G13" s="17">
        <v>1</v>
      </c>
    </row>
    <row r="14" spans="1:7" ht="15.5" x14ac:dyDescent="0.35">
      <c r="A14" s="16" t="s">
        <v>82</v>
      </c>
      <c r="B14" s="18" t="s">
        <v>81</v>
      </c>
      <c r="C14" s="18">
        <v>80</v>
      </c>
      <c r="D14" s="18">
        <v>180</v>
      </c>
      <c r="E14" s="18">
        <v>0</v>
      </c>
      <c r="F14" s="18">
        <v>0</v>
      </c>
      <c r="G14" s="18">
        <v>260</v>
      </c>
    </row>
    <row r="15" spans="1:7" ht="15.5" x14ac:dyDescent="0.35">
      <c r="A15" s="16" t="s">
        <v>83</v>
      </c>
      <c r="B15" s="17" t="s">
        <v>134</v>
      </c>
      <c r="C15" s="17">
        <v>0.69799999999999995</v>
      </c>
      <c r="D15" s="17">
        <v>0.81</v>
      </c>
      <c r="E15" s="17" t="s">
        <v>121</v>
      </c>
      <c r="F15" s="17" t="s">
        <v>121</v>
      </c>
      <c r="G15" s="17">
        <v>0.78</v>
      </c>
    </row>
    <row r="16" spans="1:7" ht="15.5" x14ac:dyDescent="0.35">
      <c r="A16" s="16" t="s">
        <v>83</v>
      </c>
      <c r="B16" s="17" t="s">
        <v>135</v>
      </c>
      <c r="C16" s="17">
        <v>5.1999999999999998E-2</v>
      </c>
      <c r="D16" s="17">
        <v>4.8000000000000001E-2</v>
      </c>
      <c r="E16" s="17" t="s">
        <v>121</v>
      </c>
      <c r="F16" s="17" t="s">
        <v>121</v>
      </c>
      <c r="G16" s="17">
        <v>4.8000000000000001E-2</v>
      </c>
    </row>
    <row r="17" spans="1:7" ht="15.5" x14ac:dyDescent="0.35">
      <c r="A17" s="16" t="s">
        <v>83</v>
      </c>
      <c r="B17" s="17" t="s">
        <v>136</v>
      </c>
      <c r="C17" s="17">
        <v>0.245</v>
      </c>
      <c r="D17" s="17">
        <v>0.122</v>
      </c>
      <c r="E17" s="17" t="s">
        <v>121</v>
      </c>
      <c r="F17" s="17" t="s">
        <v>121</v>
      </c>
      <c r="G17" s="17">
        <v>0.155</v>
      </c>
    </row>
    <row r="18" spans="1:7" ht="15.5" x14ac:dyDescent="0.35">
      <c r="A18" s="16" t="s">
        <v>83</v>
      </c>
      <c r="B18" s="17" t="s">
        <v>137</v>
      </c>
      <c r="C18" s="17">
        <v>5.0000000000000001E-3</v>
      </c>
      <c r="D18" s="17">
        <v>2.1000000000000001E-2</v>
      </c>
      <c r="E18" s="17" t="s">
        <v>121</v>
      </c>
      <c r="F18" s="17" t="s">
        <v>121</v>
      </c>
      <c r="G18" s="17">
        <v>1.6E-2</v>
      </c>
    </row>
    <row r="19" spans="1:7" ht="15.5" x14ac:dyDescent="0.35">
      <c r="A19" s="16" t="s">
        <v>83</v>
      </c>
      <c r="B19" s="17" t="s">
        <v>80</v>
      </c>
      <c r="C19" s="17">
        <v>1</v>
      </c>
      <c r="D19" s="17">
        <v>1</v>
      </c>
      <c r="E19" s="17" t="s">
        <v>121</v>
      </c>
      <c r="F19" s="17" t="s">
        <v>121</v>
      </c>
      <c r="G19" s="17">
        <v>1</v>
      </c>
    </row>
    <row r="20" spans="1:7" ht="15.5" x14ac:dyDescent="0.35">
      <c r="A20" s="16" t="s">
        <v>83</v>
      </c>
      <c r="B20" s="18" t="s">
        <v>81</v>
      </c>
      <c r="C20" s="18">
        <v>100</v>
      </c>
      <c r="D20" s="18">
        <v>200</v>
      </c>
      <c r="E20" s="18">
        <v>0</v>
      </c>
      <c r="F20" s="18">
        <v>0</v>
      </c>
      <c r="G20" s="18">
        <v>300</v>
      </c>
    </row>
    <row r="21" spans="1:7" ht="15.5" x14ac:dyDescent="0.35">
      <c r="A21" s="16" t="s">
        <v>84</v>
      </c>
      <c r="B21" s="17" t="s">
        <v>134</v>
      </c>
      <c r="C21" s="17">
        <v>0.79100000000000004</v>
      </c>
      <c r="D21" s="17">
        <v>0.80400000000000005</v>
      </c>
      <c r="E21" s="17" t="s">
        <v>121</v>
      </c>
      <c r="F21" s="17" t="s">
        <v>121</v>
      </c>
      <c r="G21" s="17">
        <v>0.8</v>
      </c>
    </row>
    <row r="22" spans="1:7" ht="15.5" x14ac:dyDescent="0.35">
      <c r="A22" s="16" t="s">
        <v>84</v>
      </c>
      <c r="B22" s="17" t="s">
        <v>135</v>
      </c>
      <c r="C22" s="17">
        <v>0.10299999999999999</v>
      </c>
      <c r="D22" s="17">
        <v>0.122</v>
      </c>
      <c r="E22" s="17" t="s">
        <v>121</v>
      </c>
      <c r="F22" s="17" t="s">
        <v>121</v>
      </c>
      <c r="G22" s="17">
        <v>0.11700000000000001</v>
      </c>
    </row>
    <row r="23" spans="1:7" ht="15.5" x14ac:dyDescent="0.35">
      <c r="A23" s="16" t="s">
        <v>84</v>
      </c>
      <c r="B23" s="17" t="s">
        <v>136</v>
      </c>
      <c r="C23" s="17">
        <v>0.106</v>
      </c>
      <c r="D23" s="17">
        <v>4.8000000000000001E-2</v>
      </c>
      <c r="E23" s="17" t="s">
        <v>121</v>
      </c>
      <c r="F23" s="17" t="s">
        <v>121</v>
      </c>
      <c r="G23" s="17">
        <v>6.4000000000000001E-2</v>
      </c>
    </row>
    <row r="24" spans="1:7" ht="15.5" x14ac:dyDescent="0.35">
      <c r="A24" s="16" t="s">
        <v>84</v>
      </c>
      <c r="B24" s="17" t="s">
        <v>137</v>
      </c>
      <c r="C24" s="17">
        <v>0</v>
      </c>
      <c r="D24" s="17">
        <v>2.7E-2</v>
      </c>
      <c r="E24" s="17" t="s">
        <v>121</v>
      </c>
      <c r="F24" s="17" t="s">
        <v>121</v>
      </c>
      <c r="G24" s="17">
        <v>1.9E-2</v>
      </c>
    </row>
    <row r="25" spans="1:7" ht="15.5" x14ac:dyDescent="0.35">
      <c r="A25" s="16" t="s">
        <v>84</v>
      </c>
      <c r="B25" s="17" t="s">
        <v>80</v>
      </c>
      <c r="C25" s="17">
        <v>1</v>
      </c>
      <c r="D25" s="17">
        <v>1</v>
      </c>
      <c r="E25" s="17" t="s">
        <v>121</v>
      </c>
      <c r="F25" s="17" t="s">
        <v>121</v>
      </c>
      <c r="G25" s="17">
        <v>1</v>
      </c>
    </row>
    <row r="26" spans="1:7" ht="15.5" x14ac:dyDescent="0.35">
      <c r="A26" s="16" t="s">
        <v>84</v>
      </c>
      <c r="B26" s="18" t="s">
        <v>81</v>
      </c>
      <c r="C26" s="18">
        <v>60</v>
      </c>
      <c r="D26" s="18">
        <v>110</v>
      </c>
      <c r="E26" s="18">
        <v>0</v>
      </c>
      <c r="F26" s="18">
        <v>0</v>
      </c>
      <c r="G26" s="18">
        <v>170</v>
      </c>
    </row>
    <row r="27" spans="1:7" ht="15.5" x14ac:dyDescent="0.35">
      <c r="A27" s="16" t="s">
        <v>85</v>
      </c>
      <c r="B27" s="17" t="s">
        <v>134</v>
      </c>
      <c r="C27" s="17">
        <v>0.85699999999999998</v>
      </c>
      <c r="D27" s="17">
        <v>0.89800000000000002</v>
      </c>
      <c r="E27" s="17" t="s">
        <v>121</v>
      </c>
      <c r="F27" s="17" t="s">
        <v>121</v>
      </c>
      <c r="G27" s="17">
        <v>0.88400000000000001</v>
      </c>
    </row>
    <row r="28" spans="1:7" ht="15.5" x14ac:dyDescent="0.35">
      <c r="A28" s="16" t="s">
        <v>85</v>
      </c>
      <c r="B28" s="17" t="s">
        <v>135</v>
      </c>
      <c r="C28" s="17">
        <v>0.04</v>
      </c>
      <c r="D28" s="17">
        <v>3.9E-2</v>
      </c>
      <c r="E28" s="17" t="s">
        <v>121</v>
      </c>
      <c r="F28" s="17" t="s">
        <v>121</v>
      </c>
      <c r="G28" s="17">
        <v>0.04</v>
      </c>
    </row>
    <row r="29" spans="1:7" ht="15.5" x14ac:dyDescent="0.35">
      <c r="A29" s="16" t="s">
        <v>85</v>
      </c>
      <c r="B29" s="17" t="s">
        <v>136</v>
      </c>
      <c r="C29" s="17">
        <v>0.10299999999999999</v>
      </c>
      <c r="D29" s="17">
        <v>5.8000000000000003E-2</v>
      </c>
      <c r="E29" s="17" t="s">
        <v>121</v>
      </c>
      <c r="F29" s="17" t="s">
        <v>121</v>
      </c>
      <c r="G29" s="17">
        <v>7.2999999999999995E-2</v>
      </c>
    </row>
    <row r="30" spans="1:7" ht="15.5" x14ac:dyDescent="0.35">
      <c r="A30" s="16" t="s">
        <v>85</v>
      </c>
      <c r="B30" s="17" t="s">
        <v>137</v>
      </c>
      <c r="C30" s="17">
        <v>0</v>
      </c>
      <c r="D30" s="17">
        <v>5.0000000000000001E-3</v>
      </c>
      <c r="E30" s="17" t="s">
        <v>121</v>
      </c>
      <c r="F30" s="17" t="s">
        <v>121</v>
      </c>
      <c r="G30" s="17">
        <v>3.0000000000000001E-3</v>
      </c>
    </row>
    <row r="31" spans="1:7" ht="15.5" x14ac:dyDescent="0.35">
      <c r="A31" s="16" t="s">
        <v>85</v>
      </c>
      <c r="B31" s="17" t="s">
        <v>80</v>
      </c>
      <c r="C31" s="17">
        <v>1</v>
      </c>
      <c r="D31" s="17">
        <v>1</v>
      </c>
      <c r="E31" s="17" t="s">
        <v>121</v>
      </c>
      <c r="F31" s="17" t="s">
        <v>121</v>
      </c>
      <c r="G31" s="17">
        <v>1</v>
      </c>
    </row>
    <row r="32" spans="1:7" ht="15.5" x14ac:dyDescent="0.35">
      <c r="A32" s="16" t="s">
        <v>85</v>
      </c>
      <c r="B32" s="18" t="s">
        <v>81</v>
      </c>
      <c r="C32" s="18">
        <v>80</v>
      </c>
      <c r="D32" s="18">
        <v>120</v>
      </c>
      <c r="E32" s="18">
        <v>0</v>
      </c>
      <c r="F32" s="18">
        <v>0</v>
      </c>
      <c r="G32" s="18">
        <v>200</v>
      </c>
    </row>
    <row r="33" spans="1:7" ht="15.5" x14ac:dyDescent="0.35">
      <c r="A33" s="16" t="s">
        <v>86</v>
      </c>
      <c r="B33" s="17" t="s">
        <v>134</v>
      </c>
      <c r="C33" s="17">
        <v>0.86199999999999999</v>
      </c>
      <c r="D33" s="17">
        <v>0.86299999999999999</v>
      </c>
      <c r="E33" s="17" t="s">
        <v>121</v>
      </c>
      <c r="F33" s="17" t="s">
        <v>121</v>
      </c>
      <c r="G33" s="17">
        <v>0.86499999999999999</v>
      </c>
    </row>
    <row r="34" spans="1:7" ht="15.5" x14ac:dyDescent="0.35">
      <c r="A34" s="16" t="s">
        <v>86</v>
      </c>
      <c r="B34" s="17" t="s">
        <v>135</v>
      </c>
      <c r="C34" s="17">
        <v>2.7E-2</v>
      </c>
      <c r="D34" s="17">
        <v>7.1999999999999995E-2</v>
      </c>
      <c r="E34" s="17" t="s">
        <v>121</v>
      </c>
      <c r="F34" s="17" t="s">
        <v>121</v>
      </c>
      <c r="G34" s="17">
        <v>5.8000000000000003E-2</v>
      </c>
    </row>
    <row r="35" spans="1:7" ht="15.5" x14ac:dyDescent="0.35">
      <c r="A35" s="16" t="s">
        <v>86</v>
      </c>
      <c r="B35" s="17" t="s">
        <v>136</v>
      </c>
      <c r="C35" s="17">
        <v>0.111</v>
      </c>
      <c r="D35" s="17">
        <v>6.0999999999999999E-2</v>
      </c>
      <c r="E35" s="17" t="s">
        <v>121</v>
      </c>
      <c r="F35" s="17" t="s">
        <v>121</v>
      </c>
      <c r="G35" s="17">
        <v>7.4999999999999997E-2</v>
      </c>
    </row>
    <row r="36" spans="1:7" ht="15.5" x14ac:dyDescent="0.35">
      <c r="A36" s="16" t="s">
        <v>86</v>
      </c>
      <c r="B36" s="17" t="s">
        <v>137</v>
      </c>
      <c r="C36" s="17">
        <v>0</v>
      </c>
      <c r="D36" s="17">
        <v>4.0000000000000001E-3</v>
      </c>
      <c r="E36" s="17" t="s">
        <v>121</v>
      </c>
      <c r="F36" s="17" t="s">
        <v>121</v>
      </c>
      <c r="G36" s="17">
        <v>3.0000000000000001E-3</v>
      </c>
    </row>
    <row r="37" spans="1:7" ht="15.5" x14ac:dyDescent="0.35">
      <c r="A37" s="16" t="s">
        <v>86</v>
      </c>
      <c r="B37" s="17" t="s">
        <v>80</v>
      </c>
      <c r="C37" s="17">
        <v>1</v>
      </c>
      <c r="D37" s="17">
        <v>1</v>
      </c>
      <c r="E37" s="17" t="s">
        <v>121</v>
      </c>
      <c r="F37" s="17" t="s">
        <v>121</v>
      </c>
      <c r="G37" s="17">
        <v>1</v>
      </c>
    </row>
    <row r="38" spans="1:7" ht="15.5" x14ac:dyDescent="0.35">
      <c r="A38" s="16" t="s">
        <v>86</v>
      </c>
      <c r="B38" s="18" t="s">
        <v>81</v>
      </c>
      <c r="C38" s="18">
        <v>70</v>
      </c>
      <c r="D38" s="18">
        <v>130</v>
      </c>
      <c r="E38" s="18">
        <v>0</v>
      </c>
      <c r="F38" s="18">
        <v>0</v>
      </c>
      <c r="G38" s="18">
        <v>190</v>
      </c>
    </row>
    <row r="39" spans="1:7" ht="15.5" x14ac:dyDescent="0.35">
      <c r="A39" s="16" t="s">
        <v>87</v>
      </c>
      <c r="B39" s="17" t="s">
        <v>134</v>
      </c>
      <c r="C39" s="17">
        <v>0.92200000000000004</v>
      </c>
      <c r="D39" s="17">
        <v>0.79</v>
      </c>
      <c r="E39" s="17" t="s">
        <v>121</v>
      </c>
      <c r="F39" s="17" t="s">
        <v>121</v>
      </c>
      <c r="G39" s="17">
        <v>0.82699999999999996</v>
      </c>
    </row>
    <row r="40" spans="1:7" ht="15.5" x14ac:dyDescent="0.35">
      <c r="A40" s="16" t="s">
        <v>87</v>
      </c>
      <c r="B40" s="17" t="s">
        <v>135</v>
      </c>
      <c r="C40" s="17">
        <v>6.8000000000000005E-2</v>
      </c>
      <c r="D40" s="17">
        <v>0.161</v>
      </c>
      <c r="E40" s="17" t="s">
        <v>121</v>
      </c>
      <c r="F40" s="17" t="s">
        <v>121</v>
      </c>
      <c r="G40" s="17">
        <v>0.13500000000000001</v>
      </c>
    </row>
    <row r="41" spans="1:7" ht="15.5" x14ac:dyDescent="0.35">
      <c r="A41" s="16" t="s">
        <v>87</v>
      </c>
      <c r="B41" s="17" t="s">
        <v>136</v>
      </c>
      <c r="C41" s="17">
        <v>1.0999999999999999E-2</v>
      </c>
      <c r="D41" s="17">
        <v>4.9000000000000002E-2</v>
      </c>
      <c r="E41" s="17" t="s">
        <v>121</v>
      </c>
      <c r="F41" s="17" t="s">
        <v>121</v>
      </c>
      <c r="G41" s="17">
        <v>3.7999999999999999E-2</v>
      </c>
    </row>
    <row r="42" spans="1:7" ht="15.5" x14ac:dyDescent="0.35">
      <c r="A42" s="16" t="s">
        <v>87</v>
      </c>
      <c r="B42" s="17" t="s">
        <v>137</v>
      </c>
      <c r="C42" s="17">
        <v>0</v>
      </c>
      <c r="D42" s="17">
        <v>0</v>
      </c>
      <c r="E42" s="17" t="s">
        <v>121</v>
      </c>
      <c r="F42" s="17" t="s">
        <v>121</v>
      </c>
      <c r="G42" s="17">
        <v>0</v>
      </c>
    </row>
    <row r="43" spans="1:7" ht="15.5" x14ac:dyDescent="0.35">
      <c r="A43" s="16" t="s">
        <v>87</v>
      </c>
      <c r="B43" s="17" t="s">
        <v>80</v>
      </c>
      <c r="C43" s="17">
        <v>1</v>
      </c>
      <c r="D43" s="17">
        <v>1</v>
      </c>
      <c r="E43" s="17" t="s">
        <v>121</v>
      </c>
      <c r="F43" s="17" t="s">
        <v>121</v>
      </c>
      <c r="G43" s="17">
        <v>1</v>
      </c>
    </row>
    <row r="44" spans="1:7" ht="15.5" x14ac:dyDescent="0.35">
      <c r="A44" s="16" t="s">
        <v>87</v>
      </c>
      <c r="B44" s="18" t="s">
        <v>81</v>
      </c>
      <c r="C44" s="18">
        <v>80</v>
      </c>
      <c r="D44" s="18">
        <v>150</v>
      </c>
      <c r="E44" s="18">
        <v>0</v>
      </c>
      <c r="F44" s="18">
        <v>0</v>
      </c>
      <c r="G44" s="18">
        <v>230</v>
      </c>
    </row>
    <row r="45" spans="1:7" ht="15.5" x14ac:dyDescent="0.35">
      <c r="A45" s="16" t="s">
        <v>88</v>
      </c>
      <c r="B45" s="17" t="s">
        <v>134</v>
      </c>
      <c r="C45" s="17">
        <v>0.84299999999999997</v>
      </c>
      <c r="D45" s="17">
        <v>0.88300000000000001</v>
      </c>
      <c r="E45" s="17" t="s">
        <v>121</v>
      </c>
      <c r="F45" s="17" t="s">
        <v>121</v>
      </c>
      <c r="G45" s="17">
        <v>0.86699999999999999</v>
      </c>
    </row>
    <row r="46" spans="1:7" ht="15.5" x14ac:dyDescent="0.35">
      <c r="A46" s="16" t="s">
        <v>88</v>
      </c>
      <c r="B46" s="17" t="s">
        <v>135</v>
      </c>
      <c r="C46" s="17">
        <v>0.09</v>
      </c>
      <c r="D46" s="17">
        <v>3.9E-2</v>
      </c>
      <c r="E46" s="17" t="s">
        <v>121</v>
      </c>
      <c r="F46" s="17" t="s">
        <v>121</v>
      </c>
      <c r="G46" s="17">
        <v>5.8999999999999997E-2</v>
      </c>
    </row>
    <row r="47" spans="1:7" ht="15.5" x14ac:dyDescent="0.35">
      <c r="A47" s="16" t="s">
        <v>88</v>
      </c>
      <c r="B47" s="17" t="s">
        <v>136</v>
      </c>
      <c r="C47" s="17">
        <v>6.7000000000000004E-2</v>
      </c>
      <c r="D47" s="17">
        <v>6.7000000000000004E-2</v>
      </c>
      <c r="E47" s="17" t="s">
        <v>121</v>
      </c>
      <c r="F47" s="17" t="s">
        <v>121</v>
      </c>
      <c r="G47" s="17">
        <v>6.7000000000000004E-2</v>
      </c>
    </row>
    <row r="48" spans="1:7" ht="15.5" x14ac:dyDescent="0.35">
      <c r="A48" s="16" t="s">
        <v>88</v>
      </c>
      <c r="B48" s="17" t="s">
        <v>137</v>
      </c>
      <c r="C48" s="17">
        <v>0</v>
      </c>
      <c r="D48" s="17">
        <v>1.2E-2</v>
      </c>
      <c r="E48" s="17" t="s">
        <v>121</v>
      </c>
      <c r="F48" s="17" t="s">
        <v>121</v>
      </c>
      <c r="G48" s="17">
        <v>7.0000000000000001E-3</v>
      </c>
    </row>
    <row r="49" spans="1:7" ht="15.5" x14ac:dyDescent="0.35">
      <c r="A49" s="16" t="s">
        <v>88</v>
      </c>
      <c r="B49" s="17" t="s">
        <v>80</v>
      </c>
      <c r="C49" s="17">
        <v>1</v>
      </c>
      <c r="D49" s="17">
        <v>1</v>
      </c>
      <c r="E49" s="17" t="s">
        <v>121</v>
      </c>
      <c r="F49" s="17" t="s">
        <v>121</v>
      </c>
      <c r="G49" s="17">
        <v>1</v>
      </c>
    </row>
    <row r="50" spans="1:7" ht="15.5" x14ac:dyDescent="0.35">
      <c r="A50" s="16" t="s">
        <v>88</v>
      </c>
      <c r="B50" s="18" t="s">
        <v>81</v>
      </c>
      <c r="C50" s="18">
        <v>80</v>
      </c>
      <c r="D50" s="18">
        <v>90</v>
      </c>
      <c r="E50" s="18">
        <v>0</v>
      </c>
      <c r="F50" s="18">
        <v>0</v>
      </c>
      <c r="G50" s="18">
        <v>170</v>
      </c>
    </row>
    <row r="51" spans="1:7" ht="15.5" x14ac:dyDescent="0.35">
      <c r="A51" s="16" t="s">
        <v>89</v>
      </c>
      <c r="B51" s="17" t="s">
        <v>134</v>
      </c>
      <c r="C51" s="17">
        <v>0.85599999999999998</v>
      </c>
      <c r="D51" s="17">
        <v>0.93600000000000005</v>
      </c>
      <c r="E51" s="17" t="s">
        <v>121</v>
      </c>
      <c r="F51" s="17" t="s">
        <v>121</v>
      </c>
      <c r="G51" s="17">
        <v>0.89500000000000002</v>
      </c>
    </row>
    <row r="52" spans="1:7" ht="15.5" x14ac:dyDescent="0.35">
      <c r="A52" s="16" t="s">
        <v>89</v>
      </c>
      <c r="B52" s="17" t="s">
        <v>135</v>
      </c>
      <c r="C52" s="17">
        <v>5.1999999999999998E-2</v>
      </c>
      <c r="D52" s="17">
        <v>0.02</v>
      </c>
      <c r="E52" s="17" t="s">
        <v>121</v>
      </c>
      <c r="F52" s="17" t="s">
        <v>121</v>
      </c>
      <c r="G52" s="17">
        <v>4.2000000000000003E-2</v>
      </c>
    </row>
    <row r="53" spans="1:7" ht="15.5" x14ac:dyDescent="0.35">
      <c r="A53" s="16" t="s">
        <v>89</v>
      </c>
      <c r="B53" s="17" t="s">
        <v>136</v>
      </c>
      <c r="C53" s="17">
        <v>9.2999999999999999E-2</v>
      </c>
      <c r="D53" s="17">
        <v>4.3999999999999997E-2</v>
      </c>
      <c r="E53" s="17" t="s">
        <v>121</v>
      </c>
      <c r="F53" s="17" t="s">
        <v>121</v>
      </c>
      <c r="G53" s="17">
        <v>6.3E-2</v>
      </c>
    </row>
    <row r="54" spans="1:7" ht="15.5" x14ac:dyDescent="0.35">
      <c r="A54" s="16" t="s">
        <v>89</v>
      </c>
      <c r="B54" s="17" t="s">
        <v>137</v>
      </c>
      <c r="C54" s="17">
        <v>0</v>
      </c>
      <c r="D54" s="17">
        <v>0</v>
      </c>
      <c r="E54" s="17" t="s">
        <v>121</v>
      </c>
      <c r="F54" s="17" t="s">
        <v>121</v>
      </c>
      <c r="G54" s="17">
        <v>0</v>
      </c>
    </row>
    <row r="55" spans="1:7" ht="15.5" x14ac:dyDescent="0.35">
      <c r="A55" s="16" t="s">
        <v>89</v>
      </c>
      <c r="B55" s="17" t="s">
        <v>80</v>
      </c>
      <c r="C55" s="17">
        <v>1</v>
      </c>
      <c r="D55" s="17">
        <v>1</v>
      </c>
      <c r="E55" s="17" t="s">
        <v>121</v>
      </c>
      <c r="F55" s="17" t="s">
        <v>121</v>
      </c>
      <c r="G55" s="17">
        <v>1</v>
      </c>
    </row>
    <row r="56" spans="1:7" ht="15.5" x14ac:dyDescent="0.35">
      <c r="A56" s="16" t="s">
        <v>89</v>
      </c>
      <c r="B56" s="18" t="s">
        <v>81</v>
      </c>
      <c r="C56" s="18">
        <v>90</v>
      </c>
      <c r="D56" s="18">
        <v>110</v>
      </c>
      <c r="E56" s="18">
        <v>0</v>
      </c>
      <c r="F56" s="18">
        <v>0</v>
      </c>
      <c r="G56" s="18">
        <v>200</v>
      </c>
    </row>
    <row r="57" spans="1:7" ht="15.5" x14ac:dyDescent="0.35">
      <c r="A57" s="16" t="s">
        <v>90</v>
      </c>
      <c r="B57" s="17" t="s">
        <v>134</v>
      </c>
      <c r="C57" s="17">
        <v>0.88200000000000001</v>
      </c>
      <c r="D57" s="17">
        <v>0.85499999999999998</v>
      </c>
      <c r="E57" s="17" t="s">
        <v>121</v>
      </c>
      <c r="F57" s="17" t="s">
        <v>121</v>
      </c>
      <c r="G57" s="17">
        <v>0.85899999999999999</v>
      </c>
    </row>
    <row r="58" spans="1:7" ht="15.5" x14ac:dyDescent="0.35">
      <c r="A58" s="16" t="s">
        <v>90</v>
      </c>
      <c r="B58" s="17" t="s">
        <v>135</v>
      </c>
      <c r="C58" s="17">
        <v>8.2000000000000003E-2</v>
      </c>
      <c r="D58" s="17">
        <v>7.0999999999999994E-2</v>
      </c>
      <c r="E58" s="17" t="s">
        <v>121</v>
      </c>
      <c r="F58" s="17" t="s">
        <v>121</v>
      </c>
      <c r="G58" s="17">
        <v>7.2999999999999995E-2</v>
      </c>
    </row>
    <row r="59" spans="1:7" ht="15.5" x14ac:dyDescent="0.35">
      <c r="A59" s="16" t="s">
        <v>90</v>
      </c>
      <c r="B59" s="17" t="s">
        <v>136</v>
      </c>
      <c r="C59" s="17">
        <v>3.5999999999999997E-2</v>
      </c>
      <c r="D59" s="17">
        <v>6.2E-2</v>
      </c>
      <c r="E59" s="17" t="s">
        <v>121</v>
      </c>
      <c r="F59" s="17" t="s">
        <v>121</v>
      </c>
      <c r="G59" s="17">
        <v>5.6000000000000001E-2</v>
      </c>
    </row>
    <row r="60" spans="1:7" ht="15.5" x14ac:dyDescent="0.35">
      <c r="A60" s="16" t="s">
        <v>90</v>
      </c>
      <c r="B60" s="17" t="s">
        <v>137</v>
      </c>
      <c r="C60" s="17">
        <v>0</v>
      </c>
      <c r="D60" s="17">
        <v>1.2E-2</v>
      </c>
      <c r="E60" s="17" t="s">
        <v>121</v>
      </c>
      <c r="F60" s="17" t="s">
        <v>121</v>
      </c>
      <c r="G60" s="17">
        <v>1.0999999999999999E-2</v>
      </c>
    </row>
    <row r="61" spans="1:7" ht="15.5" x14ac:dyDescent="0.35">
      <c r="A61" s="16" t="s">
        <v>90</v>
      </c>
      <c r="B61" s="17" t="s">
        <v>80</v>
      </c>
      <c r="C61" s="17">
        <v>1</v>
      </c>
      <c r="D61" s="17">
        <v>1</v>
      </c>
      <c r="E61" s="17" t="s">
        <v>121</v>
      </c>
      <c r="F61" s="17" t="s">
        <v>121</v>
      </c>
      <c r="G61" s="17">
        <v>1</v>
      </c>
    </row>
    <row r="62" spans="1:7" ht="15.5" x14ac:dyDescent="0.35">
      <c r="A62" s="16" t="s">
        <v>90</v>
      </c>
      <c r="B62" s="18" t="s">
        <v>81</v>
      </c>
      <c r="C62" s="18">
        <v>60</v>
      </c>
      <c r="D62" s="18">
        <v>150</v>
      </c>
      <c r="E62" s="18">
        <v>0</v>
      </c>
      <c r="F62" s="18">
        <v>0</v>
      </c>
      <c r="G62" s="18">
        <v>210</v>
      </c>
    </row>
    <row r="63" spans="1:7" ht="15.5" x14ac:dyDescent="0.35">
      <c r="A63" s="16" t="s">
        <v>91</v>
      </c>
      <c r="B63" s="17" t="s">
        <v>134</v>
      </c>
      <c r="C63" s="17">
        <v>0.95499999999999996</v>
      </c>
      <c r="D63" s="17">
        <v>0.90200000000000002</v>
      </c>
      <c r="E63" s="17" t="s">
        <v>121</v>
      </c>
      <c r="F63" s="17" t="s">
        <v>121</v>
      </c>
      <c r="G63" s="17">
        <v>0.91200000000000003</v>
      </c>
    </row>
    <row r="64" spans="1:7" ht="15.5" x14ac:dyDescent="0.35">
      <c r="A64" s="16" t="s">
        <v>91</v>
      </c>
      <c r="B64" s="17" t="s">
        <v>135</v>
      </c>
      <c r="C64" s="17">
        <v>8.0000000000000002E-3</v>
      </c>
      <c r="D64" s="17">
        <v>4.2999999999999997E-2</v>
      </c>
      <c r="E64" s="17" t="s">
        <v>121</v>
      </c>
      <c r="F64" s="17" t="s">
        <v>121</v>
      </c>
      <c r="G64" s="17">
        <v>3.9E-2</v>
      </c>
    </row>
    <row r="65" spans="1:7" ht="15.5" x14ac:dyDescent="0.35">
      <c r="A65" s="16" t="s">
        <v>91</v>
      </c>
      <c r="B65" s="17" t="s">
        <v>136</v>
      </c>
      <c r="C65" s="17">
        <v>2.3E-2</v>
      </c>
      <c r="D65" s="17">
        <v>1.4999999999999999E-2</v>
      </c>
      <c r="E65" s="17" t="s">
        <v>121</v>
      </c>
      <c r="F65" s="17" t="s">
        <v>121</v>
      </c>
      <c r="G65" s="17">
        <v>1.7000000000000001E-2</v>
      </c>
    </row>
    <row r="66" spans="1:7" ht="15.5" x14ac:dyDescent="0.35">
      <c r="A66" s="16" t="s">
        <v>91</v>
      </c>
      <c r="B66" s="17" t="s">
        <v>137</v>
      </c>
      <c r="C66" s="17">
        <v>1.4E-2</v>
      </c>
      <c r="D66" s="17">
        <v>0.04</v>
      </c>
      <c r="E66" s="17" t="s">
        <v>121</v>
      </c>
      <c r="F66" s="17" t="s">
        <v>121</v>
      </c>
      <c r="G66" s="17">
        <v>3.2000000000000001E-2</v>
      </c>
    </row>
    <row r="67" spans="1:7" ht="15.5" x14ac:dyDescent="0.35">
      <c r="A67" s="16" t="s">
        <v>91</v>
      </c>
      <c r="B67" s="17" t="s">
        <v>80</v>
      </c>
      <c r="C67" s="17">
        <v>1</v>
      </c>
      <c r="D67" s="17">
        <v>1</v>
      </c>
      <c r="E67" s="17" t="s">
        <v>121</v>
      </c>
      <c r="F67" s="17" t="s">
        <v>121</v>
      </c>
      <c r="G67" s="17">
        <v>1</v>
      </c>
    </row>
    <row r="68" spans="1:7" ht="15.5" x14ac:dyDescent="0.35">
      <c r="A68" s="16" t="s">
        <v>91</v>
      </c>
      <c r="B68" s="18" t="s">
        <v>81</v>
      </c>
      <c r="C68" s="18">
        <v>70</v>
      </c>
      <c r="D68" s="18">
        <v>150</v>
      </c>
      <c r="E68" s="18">
        <v>0</v>
      </c>
      <c r="F68" s="18">
        <v>0</v>
      </c>
      <c r="G68" s="18">
        <v>220</v>
      </c>
    </row>
    <row r="69" spans="1:7" ht="15.5" x14ac:dyDescent="0.35">
      <c r="A69" s="16" t="s">
        <v>92</v>
      </c>
      <c r="B69" s="17" t="s">
        <v>134</v>
      </c>
      <c r="C69" s="17" t="s">
        <v>121</v>
      </c>
      <c r="D69" s="17">
        <v>0.93899999999999995</v>
      </c>
      <c r="E69" s="17" t="s">
        <v>121</v>
      </c>
      <c r="F69" s="17" t="s">
        <v>121</v>
      </c>
      <c r="G69" s="17">
        <v>0.94199999999999995</v>
      </c>
    </row>
    <row r="70" spans="1:7" ht="15.5" x14ac:dyDescent="0.35">
      <c r="A70" s="16" t="s">
        <v>92</v>
      </c>
      <c r="B70" s="17" t="s">
        <v>135</v>
      </c>
      <c r="C70" s="17" t="s">
        <v>121</v>
      </c>
      <c r="D70" s="17">
        <v>5.6000000000000001E-2</v>
      </c>
      <c r="E70" s="17" t="s">
        <v>121</v>
      </c>
      <c r="F70" s="17" t="s">
        <v>121</v>
      </c>
      <c r="G70" s="17">
        <v>5.1999999999999998E-2</v>
      </c>
    </row>
    <row r="71" spans="1:7" ht="15.5" x14ac:dyDescent="0.35">
      <c r="A71" s="16" t="s">
        <v>92</v>
      </c>
      <c r="B71" s="17" t="s">
        <v>136</v>
      </c>
      <c r="C71" s="17" t="s">
        <v>121</v>
      </c>
      <c r="D71" s="17">
        <v>5.0000000000000001E-3</v>
      </c>
      <c r="E71" s="17" t="s">
        <v>121</v>
      </c>
      <c r="F71" s="17" t="s">
        <v>121</v>
      </c>
      <c r="G71" s="17">
        <v>6.0000000000000001E-3</v>
      </c>
    </row>
    <row r="72" spans="1:7" ht="15.5" x14ac:dyDescent="0.35">
      <c r="A72" s="16" t="s">
        <v>92</v>
      </c>
      <c r="B72" s="17" t="s">
        <v>137</v>
      </c>
      <c r="C72" s="17" t="s">
        <v>121</v>
      </c>
      <c r="D72" s="17">
        <v>0</v>
      </c>
      <c r="E72" s="17" t="s">
        <v>121</v>
      </c>
      <c r="F72" s="17" t="s">
        <v>121</v>
      </c>
      <c r="G72" s="17">
        <v>0</v>
      </c>
    </row>
    <row r="73" spans="1:7" ht="15.5" x14ac:dyDescent="0.35">
      <c r="A73" s="16" t="s">
        <v>92</v>
      </c>
      <c r="B73" s="17" t="s">
        <v>80</v>
      </c>
      <c r="C73" s="17" t="s">
        <v>121</v>
      </c>
      <c r="D73" s="17">
        <v>1</v>
      </c>
      <c r="E73" s="17" t="s">
        <v>121</v>
      </c>
      <c r="F73" s="17" t="s">
        <v>121</v>
      </c>
      <c r="G73" s="17">
        <v>1</v>
      </c>
    </row>
    <row r="74" spans="1:7" ht="15.5" x14ac:dyDescent="0.35">
      <c r="A74" s="16" t="s">
        <v>92</v>
      </c>
      <c r="B74" s="18" t="s">
        <v>81</v>
      </c>
      <c r="C74" s="18">
        <v>40</v>
      </c>
      <c r="D74" s="18">
        <v>140</v>
      </c>
      <c r="E74" s="18">
        <v>0</v>
      </c>
      <c r="F74" s="18">
        <v>0</v>
      </c>
      <c r="G74" s="18">
        <v>180</v>
      </c>
    </row>
    <row r="75" spans="1:7" ht="15.5" x14ac:dyDescent="0.35">
      <c r="A75" s="16" t="s">
        <v>93</v>
      </c>
      <c r="B75" s="17" t="s">
        <v>134</v>
      </c>
      <c r="C75" s="17">
        <v>0.90900000000000003</v>
      </c>
      <c r="D75" s="17">
        <v>0.9</v>
      </c>
      <c r="E75" s="17" t="s">
        <v>121</v>
      </c>
      <c r="F75" s="17" t="s">
        <v>121</v>
      </c>
      <c r="G75" s="17">
        <v>0.90300000000000002</v>
      </c>
    </row>
    <row r="76" spans="1:7" ht="15.5" x14ac:dyDescent="0.35">
      <c r="A76" s="16" t="s">
        <v>93</v>
      </c>
      <c r="B76" s="17" t="s">
        <v>135</v>
      </c>
      <c r="C76" s="17">
        <v>4.4999999999999998E-2</v>
      </c>
      <c r="D76" s="17">
        <v>0.08</v>
      </c>
      <c r="E76" s="17" t="s">
        <v>121</v>
      </c>
      <c r="F76" s="17" t="s">
        <v>121</v>
      </c>
      <c r="G76" s="17">
        <v>7.0999999999999994E-2</v>
      </c>
    </row>
    <row r="77" spans="1:7" ht="15.5" x14ac:dyDescent="0.35">
      <c r="A77" s="16" t="s">
        <v>93</v>
      </c>
      <c r="B77" s="17" t="s">
        <v>136</v>
      </c>
      <c r="C77" s="17">
        <v>2.4E-2</v>
      </c>
      <c r="D77" s="17">
        <v>3.0000000000000001E-3</v>
      </c>
      <c r="E77" s="17" t="s">
        <v>121</v>
      </c>
      <c r="F77" s="17" t="s">
        <v>121</v>
      </c>
      <c r="G77" s="17">
        <v>8.9999999999999993E-3</v>
      </c>
    </row>
    <row r="78" spans="1:7" ht="15.5" x14ac:dyDescent="0.35">
      <c r="A78" s="16" t="s">
        <v>93</v>
      </c>
      <c r="B78" s="17" t="s">
        <v>137</v>
      </c>
      <c r="C78" s="17">
        <v>2.1999999999999999E-2</v>
      </c>
      <c r="D78" s="17">
        <v>1.7000000000000001E-2</v>
      </c>
      <c r="E78" s="17" t="s">
        <v>121</v>
      </c>
      <c r="F78" s="17" t="s">
        <v>121</v>
      </c>
      <c r="G78" s="17">
        <v>1.7999999999999999E-2</v>
      </c>
    </row>
    <row r="79" spans="1:7" ht="15.5" x14ac:dyDescent="0.35">
      <c r="A79" s="16" t="s">
        <v>93</v>
      </c>
      <c r="B79" s="17" t="s">
        <v>80</v>
      </c>
      <c r="C79" s="17">
        <v>1</v>
      </c>
      <c r="D79" s="17">
        <v>1</v>
      </c>
      <c r="E79" s="17" t="s">
        <v>121</v>
      </c>
      <c r="F79" s="17" t="s">
        <v>121</v>
      </c>
      <c r="G79" s="17">
        <v>1</v>
      </c>
    </row>
    <row r="80" spans="1:7" ht="15.5" x14ac:dyDescent="0.35">
      <c r="A80" s="16" t="s">
        <v>93</v>
      </c>
      <c r="B80" s="18" t="s">
        <v>81</v>
      </c>
      <c r="C80" s="18">
        <v>200</v>
      </c>
      <c r="D80" s="18">
        <v>470</v>
      </c>
      <c r="E80" s="18">
        <v>0</v>
      </c>
      <c r="F80" s="18">
        <v>0</v>
      </c>
      <c r="G80" s="18">
        <v>670</v>
      </c>
    </row>
    <row r="81" spans="1:7" ht="15.5" x14ac:dyDescent="0.35">
      <c r="A81" s="16" t="s">
        <v>94</v>
      </c>
      <c r="B81" s="17" t="s">
        <v>134</v>
      </c>
      <c r="C81" s="17">
        <v>0.86799999999999999</v>
      </c>
      <c r="D81" s="17">
        <v>0.95099999999999996</v>
      </c>
      <c r="E81" s="17" t="s">
        <v>121</v>
      </c>
      <c r="F81" s="17" t="s">
        <v>121</v>
      </c>
      <c r="G81" s="17">
        <v>0.91900000000000004</v>
      </c>
    </row>
    <row r="82" spans="1:7" ht="15.5" x14ac:dyDescent="0.35">
      <c r="A82" s="16" t="s">
        <v>94</v>
      </c>
      <c r="B82" s="17" t="s">
        <v>135</v>
      </c>
      <c r="C82" s="17">
        <v>6.8000000000000005E-2</v>
      </c>
      <c r="D82" s="17">
        <v>4.1000000000000002E-2</v>
      </c>
      <c r="E82" s="17" t="s">
        <v>121</v>
      </c>
      <c r="F82" s="17" t="s">
        <v>121</v>
      </c>
      <c r="G82" s="17">
        <v>5.1999999999999998E-2</v>
      </c>
    </row>
    <row r="83" spans="1:7" ht="15.5" x14ac:dyDescent="0.35">
      <c r="A83" s="16" t="s">
        <v>94</v>
      </c>
      <c r="B83" s="17" t="s">
        <v>136</v>
      </c>
      <c r="C83" s="17">
        <v>6.3E-2</v>
      </c>
      <c r="D83" s="17">
        <v>8.0000000000000002E-3</v>
      </c>
      <c r="E83" s="17" t="s">
        <v>121</v>
      </c>
      <c r="F83" s="17" t="s">
        <v>121</v>
      </c>
      <c r="G83" s="17">
        <v>0.03</v>
      </c>
    </row>
    <row r="84" spans="1:7" ht="15.5" x14ac:dyDescent="0.35">
      <c r="A84" s="16" t="s">
        <v>94</v>
      </c>
      <c r="B84" s="17" t="s">
        <v>137</v>
      </c>
      <c r="C84" s="17">
        <v>0</v>
      </c>
      <c r="D84" s="17">
        <v>0</v>
      </c>
      <c r="E84" s="17" t="s">
        <v>121</v>
      </c>
      <c r="F84" s="17" t="s">
        <v>121</v>
      </c>
      <c r="G84" s="17">
        <v>0</v>
      </c>
    </row>
    <row r="85" spans="1:7" ht="15.5" x14ac:dyDescent="0.35">
      <c r="A85" s="16" t="s">
        <v>94</v>
      </c>
      <c r="B85" s="17" t="s">
        <v>80</v>
      </c>
      <c r="C85" s="17">
        <v>1</v>
      </c>
      <c r="D85" s="17">
        <v>1</v>
      </c>
      <c r="E85" s="17" t="s">
        <v>121</v>
      </c>
      <c r="F85" s="17" t="s">
        <v>121</v>
      </c>
      <c r="G85" s="17">
        <v>1</v>
      </c>
    </row>
    <row r="86" spans="1:7" ht="15.5" x14ac:dyDescent="0.35">
      <c r="A86" s="16" t="s">
        <v>94</v>
      </c>
      <c r="B86" s="18" t="s">
        <v>81</v>
      </c>
      <c r="C86" s="18">
        <v>80</v>
      </c>
      <c r="D86" s="18">
        <v>110</v>
      </c>
      <c r="E86" s="18">
        <v>0</v>
      </c>
      <c r="F86" s="18">
        <v>0</v>
      </c>
      <c r="G86" s="18">
        <v>190</v>
      </c>
    </row>
    <row r="87" spans="1:7" ht="15.5" x14ac:dyDescent="0.35">
      <c r="A87" s="16" t="s">
        <v>95</v>
      </c>
      <c r="B87" s="17" t="s">
        <v>134</v>
      </c>
      <c r="C87" s="17">
        <v>0.878</v>
      </c>
      <c r="D87" s="17">
        <v>0.877</v>
      </c>
      <c r="E87" s="17" t="s">
        <v>121</v>
      </c>
      <c r="F87" s="17" t="s">
        <v>121</v>
      </c>
      <c r="G87" s="17">
        <v>0.877</v>
      </c>
    </row>
    <row r="88" spans="1:7" ht="15.5" x14ac:dyDescent="0.35">
      <c r="A88" s="16" t="s">
        <v>95</v>
      </c>
      <c r="B88" s="17" t="s">
        <v>135</v>
      </c>
      <c r="C88" s="17">
        <v>4.4999999999999998E-2</v>
      </c>
      <c r="D88" s="17">
        <v>3.7999999999999999E-2</v>
      </c>
      <c r="E88" s="17" t="s">
        <v>121</v>
      </c>
      <c r="F88" s="17" t="s">
        <v>121</v>
      </c>
      <c r="G88" s="17">
        <v>0.04</v>
      </c>
    </row>
    <row r="89" spans="1:7" ht="15.5" x14ac:dyDescent="0.35">
      <c r="A89" s="16" t="s">
        <v>95</v>
      </c>
      <c r="B89" s="17" t="s">
        <v>136</v>
      </c>
      <c r="C89" s="17">
        <v>7.6999999999999999E-2</v>
      </c>
      <c r="D89" s="17">
        <v>7.5999999999999998E-2</v>
      </c>
      <c r="E89" s="17" t="s">
        <v>121</v>
      </c>
      <c r="F89" s="17" t="s">
        <v>121</v>
      </c>
      <c r="G89" s="17">
        <v>7.5999999999999998E-2</v>
      </c>
    </row>
    <row r="90" spans="1:7" ht="15.5" x14ac:dyDescent="0.35">
      <c r="A90" s="16" t="s">
        <v>95</v>
      </c>
      <c r="B90" s="17" t="s">
        <v>137</v>
      </c>
      <c r="C90" s="17">
        <v>0</v>
      </c>
      <c r="D90" s="17">
        <v>0.01</v>
      </c>
      <c r="E90" s="17" t="s">
        <v>121</v>
      </c>
      <c r="F90" s="17" t="s">
        <v>121</v>
      </c>
      <c r="G90" s="17">
        <v>6.0000000000000001E-3</v>
      </c>
    </row>
    <row r="91" spans="1:7" ht="15.5" x14ac:dyDescent="0.35">
      <c r="A91" s="16" t="s">
        <v>95</v>
      </c>
      <c r="B91" s="17" t="s">
        <v>80</v>
      </c>
      <c r="C91" s="17">
        <v>1</v>
      </c>
      <c r="D91" s="17">
        <v>1</v>
      </c>
      <c r="E91" s="17" t="s">
        <v>121</v>
      </c>
      <c r="F91" s="17" t="s">
        <v>121</v>
      </c>
      <c r="G91" s="17">
        <v>1</v>
      </c>
    </row>
    <row r="92" spans="1:7" ht="15.5" x14ac:dyDescent="0.35">
      <c r="A92" s="16" t="s">
        <v>95</v>
      </c>
      <c r="B92" s="18" t="s">
        <v>81</v>
      </c>
      <c r="C92" s="18">
        <v>180</v>
      </c>
      <c r="D92" s="18">
        <v>240</v>
      </c>
      <c r="E92" s="18">
        <v>0</v>
      </c>
      <c r="F92" s="18">
        <v>0</v>
      </c>
      <c r="G92" s="18">
        <v>420</v>
      </c>
    </row>
    <row r="93" spans="1:7" ht="15.5" x14ac:dyDescent="0.35">
      <c r="A93" s="16" t="s">
        <v>96</v>
      </c>
      <c r="B93" s="17" t="s">
        <v>134</v>
      </c>
      <c r="C93" s="17">
        <v>0.79100000000000004</v>
      </c>
      <c r="D93" s="17">
        <v>0.90300000000000002</v>
      </c>
      <c r="E93" s="17" t="s">
        <v>121</v>
      </c>
      <c r="F93" s="17" t="s">
        <v>121</v>
      </c>
      <c r="G93" s="17">
        <v>0.874</v>
      </c>
    </row>
    <row r="94" spans="1:7" ht="15.5" x14ac:dyDescent="0.35">
      <c r="A94" s="16" t="s">
        <v>96</v>
      </c>
      <c r="B94" s="17" t="s">
        <v>135</v>
      </c>
      <c r="C94" s="17">
        <v>7.0000000000000007E-2</v>
      </c>
      <c r="D94" s="17">
        <v>4.2000000000000003E-2</v>
      </c>
      <c r="E94" s="17" t="s">
        <v>121</v>
      </c>
      <c r="F94" s="17" t="s">
        <v>121</v>
      </c>
      <c r="G94" s="17">
        <v>4.9000000000000002E-2</v>
      </c>
    </row>
    <row r="95" spans="1:7" ht="15.5" x14ac:dyDescent="0.35">
      <c r="A95" s="16" t="s">
        <v>96</v>
      </c>
      <c r="B95" s="17" t="s">
        <v>136</v>
      </c>
      <c r="C95" s="17">
        <v>0.125</v>
      </c>
      <c r="D95" s="17">
        <v>3.6999999999999998E-2</v>
      </c>
      <c r="E95" s="17" t="s">
        <v>121</v>
      </c>
      <c r="F95" s="17" t="s">
        <v>121</v>
      </c>
      <c r="G95" s="17">
        <v>0.06</v>
      </c>
    </row>
    <row r="96" spans="1:7" ht="15.5" x14ac:dyDescent="0.35">
      <c r="A96" s="16" t="s">
        <v>96</v>
      </c>
      <c r="B96" s="17" t="s">
        <v>137</v>
      </c>
      <c r="C96" s="17">
        <v>1.4E-2</v>
      </c>
      <c r="D96" s="17">
        <v>1.7999999999999999E-2</v>
      </c>
      <c r="E96" s="17" t="s">
        <v>121</v>
      </c>
      <c r="F96" s="17" t="s">
        <v>121</v>
      </c>
      <c r="G96" s="17">
        <v>1.7000000000000001E-2</v>
      </c>
    </row>
    <row r="97" spans="1:7" ht="15.5" x14ac:dyDescent="0.35">
      <c r="A97" s="16" t="s">
        <v>96</v>
      </c>
      <c r="B97" s="17" t="s">
        <v>80</v>
      </c>
      <c r="C97" s="17">
        <v>1</v>
      </c>
      <c r="D97" s="17">
        <v>1</v>
      </c>
      <c r="E97" s="17" t="s">
        <v>121</v>
      </c>
      <c r="F97" s="17" t="s">
        <v>121</v>
      </c>
      <c r="G97" s="17">
        <v>1</v>
      </c>
    </row>
    <row r="98" spans="1:7" ht="15.5" x14ac:dyDescent="0.35">
      <c r="A98" s="16" t="s">
        <v>96</v>
      </c>
      <c r="B98" s="18" t="s">
        <v>81</v>
      </c>
      <c r="C98" s="18">
        <v>230</v>
      </c>
      <c r="D98" s="18">
        <v>510</v>
      </c>
      <c r="E98" s="18">
        <v>0</v>
      </c>
      <c r="F98" s="18">
        <v>0</v>
      </c>
      <c r="G98" s="18">
        <v>740</v>
      </c>
    </row>
    <row r="99" spans="1:7" ht="15.5" x14ac:dyDescent="0.35">
      <c r="A99" s="16" t="s">
        <v>97</v>
      </c>
      <c r="B99" s="17" t="s">
        <v>134</v>
      </c>
      <c r="C99" s="17">
        <v>0.90600000000000003</v>
      </c>
      <c r="D99" s="17">
        <v>0.93600000000000005</v>
      </c>
      <c r="E99" s="17" t="s">
        <v>121</v>
      </c>
      <c r="F99" s="17" t="s">
        <v>121</v>
      </c>
      <c r="G99" s="17">
        <v>0.92700000000000005</v>
      </c>
    </row>
    <row r="100" spans="1:7" ht="15.5" x14ac:dyDescent="0.35">
      <c r="A100" s="16" t="s">
        <v>97</v>
      </c>
      <c r="B100" s="17" t="s">
        <v>135</v>
      </c>
      <c r="C100" s="17">
        <v>0.04</v>
      </c>
      <c r="D100" s="17">
        <v>4.2000000000000003E-2</v>
      </c>
      <c r="E100" s="17" t="s">
        <v>121</v>
      </c>
      <c r="F100" s="17" t="s">
        <v>121</v>
      </c>
      <c r="G100" s="17">
        <v>4.1000000000000002E-2</v>
      </c>
    </row>
    <row r="101" spans="1:7" ht="15.5" x14ac:dyDescent="0.35">
      <c r="A101" s="16" t="s">
        <v>97</v>
      </c>
      <c r="B101" s="17" t="s">
        <v>136</v>
      </c>
      <c r="C101" s="17">
        <v>5.3999999999999999E-2</v>
      </c>
      <c r="D101" s="17">
        <v>1.7000000000000001E-2</v>
      </c>
      <c r="E101" s="17" t="s">
        <v>121</v>
      </c>
      <c r="F101" s="17" t="s">
        <v>121</v>
      </c>
      <c r="G101" s="17">
        <v>2.8000000000000001E-2</v>
      </c>
    </row>
    <row r="102" spans="1:7" ht="15.5" x14ac:dyDescent="0.35">
      <c r="A102" s="16" t="s">
        <v>97</v>
      </c>
      <c r="B102" s="17" t="s">
        <v>137</v>
      </c>
      <c r="C102" s="17">
        <v>0</v>
      </c>
      <c r="D102" s="17">
        <v>5.0000000000000001E-3</v>
      </c>
      <c r="E102" s="17" t="s">
        <v>121</v>
      </c>
      <c r="F102" s="17" t="s">
        <v>121</v>
      </c>
      <c r="G102" s="17">
        <v>4.0000000000000001E-3</v>
      </c>
    </row>
    <row r="103" spans="1:7" ht="15.5" x14ac:dyDescent="0.35">
      <c r="A103" s="16" t="s">
        <v>97</v>
      </c>
      <c r="B103" s="17" t="s">
        <v>80</v>
      </c>
      <c r="C103" s="17">
        <v>1</v>
      </c>
      <c r="D103" s="17">
        <v>1</v>
      </c>
      <c r="E103" s="17" t="s">
        <v>121</v>
      </c>
      <c r="F103" s="17" t="s">
        <v>121</v>
      </c>
      <c r="G103" s="17">
        <v>1</v>
      </c>
    </row>
    <row r="104" spans="1:7" ht="15.5" x14ac:dyDescent="0.35">
      <c r="A104" s="16" t="s">
        <v>97</v>
      </c>
      <c r="B104" s="18" t="s">
        <v>81</v>
      </c>
      <c r="C104" s="18">
        <v>100</v>
      </c>
      <c r="D104" s="18">
        <v>170</v>
      </c>
      <c r="E104" s="18">
        <v>0</v>
      </c>
      <c r="F104" s="18">
        <v>0</v>
      </c>
      <c r="G104" s="18">
        <v>280</v>
      </c>
    </row>
    <row r="105" spans="1:7" ht="15.5" x14ac:dyDescent="0.35">
      <c r="A105" s="16" t="s">
        <v>98</v>
      </c>
      <c r="B105" s="17" t="s">
        <v>134</v>
      </c>
      <c r="C105" s="17">
        <v>0.96099999999999997</v>
      </c>
      <c r="D105" s="17">
        <v>0.96399999999999997</v>
      </c>
      <c r="E105" s="17" t="s">
        <v>121</v>
      </c>
      <c r="F105" s="17" t="s">
        <v>121</v>
      </c>
      <c r="G105" s="17">
        <v>0.96299999999999997</v>
      </c>
    </row>
    <row r="106" spans="1:7" ht="15.5" x14ac:dyDescent="0.35">
      <c r="A106" s="16" t="s">
        <v>98</v>
      </c>
      <c r="B106" s="17" t="s">
        <v>135</v>
      </c>
      <c r="C106" s="17">
        <v>2.7E-2</v>
      </c>
      <c r="D106" s="17">
        <v>2.5999999999999999E-2</v>
      </c>
      <c r="E106" s="17" t="s">
        <v>121</v>
      </c>
      <c r="F106" s="17" t="s">
        <v>121</v>
      </c>
      <c r="G106" s="17">
        <v>2.5999999999999999E-2</v>
      </c>
    </row>
    <row r="107" spans="1:7" ht="15.5" x14ac:dyDescent="0.35">
      <c r="A107" s="16" t="s">
        <v>98</v>
      </c>
      <c r="B107" s="17" t="s">
        <v>136</v>
      </c>
      <c r="C107" s="17">
        <v>1.2E-2</v>
      </c>
      <c r="D107" s="17">
        <v>0.01</v>
      </c>
      <c r="E107" s="17" t="s">
        <v>121</v>
      </c>
      <c r="F107" s="17" t="s">
        <v>121</v>
      </c>
      <c r="G107" s="17">
        <v>1.0999999999999999E-2</v>
      </c>
    </row>
    <row r="108" spans="1:7" ht="15.5" x14ac:dyDescent="0.35">
      <c r="A108" s="16" t="s">
        <v>98</v>
      </c>
      <c r="B108" s="17" t="s">
        <v>137</v>
      </c>
      <c r="C108" s="17">
        <v>0</v>
      </c>
      <c r="D108" s="17">
        <v>0</v>
      </c>
      <c r="E108" s="17" t="s">
        <v>121</v>
      </c>
      <c r="F108" s="17" t="s">
        <v>121</v>
      </c>
      <c r="G108" s="17">
        <v>0</v>
      </c>
    </row>
    <row r="109" spans="1:7" ht="15.5" x14ac:dyDescent="0.35">
      <c r="A109" s="16" t="s">
        <v>98</v>
      </c>
      <c r="B109" s="17" t="s">
        <v>80</v>
      </c>
      <c r="C109" s="17">
        <v>1</v>
      </c>
      <c r="D109" s="17">
        <v>1</v>
      </c>
      <c r="E109" s="17" t="s">
        <v>121</v>
      </c>
      <c r="F109" s="17" t="s">
        <v>121</v>
      </c>
      <c r="G109" s="17">
        <v>1</v>
      </c>
    </row>
    <row r="110" spans="1:7" ht="15.5" x14ac:dyDescent="0.35">
      <c r="A110" s="16" t="s">
        <v>98</v>
      </c>
      <c r="B110" s="18" t="s">
        <v>81</v>
      </c>
      <c r="C110" s="18">
        <v>70</v>
      </c>
      <c r="D110" s="18">
        <v>110</v>
      </c>
      <c r="E110" s="18">
        <v>0</v>
      </c>
      <c r="F110" s="18">
        <v>0</v>
      </c>
      <c r="G110" s="18">
        <v>180</v>
      </c>
    </row>
    <row r="111" spans="1:7" ht="15.5" x14ac:dyDescent="0.35">
      <c r="A111" s="16" t="s">
        <v>99</v>
      </c>
      <c r="B111" s="17" t="s">
        <v>134</v>
      </c>
      <c r="C111" s="17">
        <v>0.91700000000000004</v>
      </c>
      <c r="D111" s="17">
        <v>0.876</v>
      </c>
      <c r="E111" s="17" t="s">
        <v>121</v>
      </c>
      <c r="F111" s="17" t="s">
        <v>121</v>
      </c>
      <c r="G111" s="17">
        <v>0.88900000000000001</v>
      </c>
    </row>
    <row r="112" spans="1:7" ht="15.5" x14ac:dyDescent="0.35">
      <c r="A112" s="16" t="s">
        <v>99</v>
      </c>
      <c r="B112" s="17" t="s">
        <v>135</v>
      </c>
      <c r="C112" s="17">
        <v>1.7999999999999999E-2</v>
      </c>
      <c r="D112" s="17">
        <v>0.09</v>
      </c>
      <c r="E112" s="17" t="s">
        <v>121</v>
      </c>
      <c r="F112" s="17" t="s">
        <v>121</v>
      </c>
      <c r="G112" s="17">
        <v>6.6000000000000003E-2</v>
      </c>
    </row>
    <row r="113" spans="1:7" ht="15.5" x14ac:dyDescent="0.35">
      <c r="A113" s="16" t="s">
        <v>99</v>
      </c>
      <c r="B113" s="17" t="s">
        <v>136</v>
      </c>
      <c r="C113" s="17">
        <v>4.3999999999999997E-2</v>
      </c>
      <c r="D113" s="17">
        <v>3.5000000000000003E-2</v>
      </c>
      <c r="E113" s="17" t="s">
        <v>121</v>
      </c>
      <c r="F113" s="17" t="s">
        <v>121</v>
      </c>
      <c r="G113" s="17">
        <v>3.7999999999999999E-2</v>
      </c>
    </row>
    <row r="114" spans="1:7" ht="15.5" x14ac:dyDescent="0.35">
      <c r="A114" s="16" t="s">
        <v>99</v>
      </c>
      <c r="B114" s="17" t="s">
        <v>137</v>
      </c>
      <c r="C114" s="17">
        <v>2.1000000000000001E-2</v>
      </c>
      <c r="D114" s="17">
        <v>0</v>
      </c>
      <c r="E114" s="17" t="s">
        <v>121</v>
      </c>
      <c r="F114" s="17" t="s">
        <v>121</v>
      </c>
      <c r="G114" s="17">
        <v>7.0000000000000001E-3</v>
      </c>
    </row>
    <row r="115" spans="1:7" ht="15.5" x14ac:dyDescent="0.35">
      <c r="A115" s="16" t="s">
        <v>99</v>
      </c>
      <c r="B115" s="17" t="s">
        <v>80</v>
      </c>
      <c r="C115" s="17">
        <v>1</v>
      </c>
      <c r="D115" s="17">
        <v>1</v>
      </c>
      <c r="E115" s="17" t="s">
        <v>121</v>
      </c>
      <c r="F115" s="17" t="s">
        <v>121</v>
      </c>
      <c r="G115" s="17">
        <v>1</v>
      </c>
    </row>
    <row r="116" spans="1:7" ht="15.5" x14ac:dyDescent="0.35">
      <c r="A116" s="16" t="s">
        <v>99</v>
      </c>
      <c r="B116" s="18" t="s">
        <v>81</v>
      </c>
      <c r="C116" s="18">
        <v>80</v>
      </c>
      <c r="D116" s="18">
        <v>130</v>
      </c>
      <c r="E116" s="18">
        <v>0</v>
      </c>
      <c r="F116" s="18">
        <v>0</v>
      </c>
      <c r="G116" s="18">
        <v>210</v>
      </c>
    </row>
    <row r="117" spans="1:7" ht="15.5" x14ac:dyDescent="0.35">
      <c r="A117" s="16" t="s">
        <v>100</v>
      </c>
      <c r="B117" s="17" t="s">
        <v>134</v>
      </c>
      <c r="C117" s="17">
        <v>0.877</v>
      </c>
      <c r="D117" s="17">
        <v>0.93300000000000005</v>
      </c>
      <c r="E117" s="17" t="s">
        <v>121</v>
      </c>
      <c r="F117" s="17" t="s">
        <v>121</v>
      </c>
      <c r="G117" s="17">
        <v>0.90800000000000003</v>
      </c>
    </row>
    <row r="118" spans="1:7" ht="15.5" x14ac:dyDescent="0.35">
      <c r="A118" s="16" t="s">
        <v>100</v>
      </c>
      <c r="B118" s="17" t="s">
        <v>135</v>
      </c>
      <c r="C118" s="17">
        <v>0.04</v>
      </c>
      <c r="D118" s="17">
        <v>2.5999999999999999E-2</v>
      </c>
      <c r="E118" s="17" t="s">
        <v>121</v>
      </c>
      <c r="F118" s="17" t="s">
        <v>121</v>
      </c>
      <c r="G118" s="17">
        <v>0.03</v>
      </c>
    </row>
    <row r="119" spans="1:7" ht="15.5" x14ac:dyDescent="0.35">
      <c r="A119" s="16" t="s">
        <v>100</v>
      </c>
      <c r="B119" s="17" t="s">
        <v>136</v>
      </c>
      <c r="C119" s="17">
        <v>8.4000000000000005E-2</v>
      </c>
      <c r="D119" s="17">
        <v>4.2000000000000003E-2</v>
      </c>
      <c r="E119" s="17" t="s">
        <v>121</v>
      </c>
      <c r="F119" s="17" t="s">
        <v>121</v>
      </c>
      <c r="G119" s="17">
        <v>5.3999999999999999E-2</v>
      </c>
    </row>
    <row r="120" spans="1:7" ht="15.5" x14ac:dyDescent="0.35">
      <c r="A120" s="16" t="s">
        <v>100</v>
      </c>
      <c r="B120" s="17" t="s">
        <v>137</v>
      </c>
      <c r="C120" s="17">
        <v>0</v>
      </c>
      <c r="D120" s="17">
        <v>0</v>
      </c>
      <c r="E120" s="17" t="s">
        <v>121</v>
      </c>
      <c r="F120" s="17" t="s">
        <v>121</v>
      </c>
      <c r="G120" s="17">
        <v>8.9999999999999993E-3</v>
      </c>
    </row>
    <row r="121" spans="1:7" ht="15.5" x14ac:dyDescent="0.35">
      <c r="A121" s="16" t="s">
        <v>100</v>
      </c>
      <c r="B121" s="17" t="s">
        <v>80</v>
      </c>
      <c r="C121" s="17">
        <v>1</v>
      </c>
      <c r="D121" s="17">
        <v>1</v>
      </c>
      <c r="E121" s="17" t="s">
        <v>121</v>
      </c>
      <c r="F121" s="17" t="s">
        <v>121</v>
      </c>
      <c r="G121" s="17">
        <v>1</v>
      </c>
    </row>
    <row r="122" spans="1:7" ht="15.5" x14ac:dyDescent="0.35">
      <c r="A122" s="16" t="s">
        <v>100</v>
      </c>
      <c r="B122" s="18" t="s">
        <v>81</v>
      </c>
      <c r="C122" s="18">
        <v>70</v>
      </c>
      <c r="D122" s="18">
        <v>130</v>
      </c>
      <c r="E122" s="18">
        <v>0</v>
      </c>
      <c r="F122" s="18">
        <v>0</v>
      </c>
      <c r="G122" s="18">
        <v>200</v>
      </c>
    </row>
    <row r="123" spans="1:7" ht="15.5" x14ac:dyDescent="0.35">
      <c r="A123" s="16" t="s">
        <v>101</v>
      </c>
      <c r="B123" s="17" t="s">
        <v>134</v>
      </c>
      <c r="C123" s="17">
        <v>0.91700000000000004</v>
      </c>
      <c r="D123" s="17">
        <v>0.94099999999999995</v>
      </c>
      <c r="E123" s="17" t="s">
        <v>121</v>
      </c>
      <c r="F123" s="17" t="s">
        <v>121</v>
      </c>
      <c r="G123" s="17">
        <v>0.93200000000000005</v>
      </c>
    </row>
    <row r="124" spans="1:7" ht="15.5" x14ac:dyDescent="0.35">
      <c r="A124" s="16" t="s">
        <v>101</v>
      </c>
      <c r="B124" s="17" t="s">
        <v>135</v>
      </c>
      <c r="C124" s="17">
        <v>4.8000000000000001E-2</v>
      </c>
      <c r="D124" s="17">
        <v>1.9E-2</v>
      </c>
      <c r="E124" s="17" t="s">
        <v>121</v>
      </c>
      <c r="F124" s="17" t="s">
        <v>121</v>
      </c>
      <c r="G124" s="17">
        <v>0.03</v>
      </c>
    </row>
    <row r="125" spans="1:7" ht="15.5" x14ac:dyDescent="0.35">
      <c r="A125" s="16" t="s">
        <v>101</v>
      </c>
      <c r="B125" s="17" t="s">
        <v>136</v>
      </c>
      <c r="C125" s="17">
        <v>3.4000000000000002E-2</v>
      </c>
      <c r="D125" s="17">
        <v>0.04</v>
      </c>
      <c r="E125" s="17" t="s">
        <v>121</v>
      </c>
      <c r="F125" s="17" t="s">
        <v>121</v>
      </c>
      <c r="G125" s="17">
        <v>3.7999999999999999E-2</v>
      </c>
    </row>
    <row r="126" spans="1:7" ht="15.5" x14ac:dyDescent="0.35">
      <c r="A126" s="16" t="s">
        <v>101</v>
      </c>
      <c r="B126" s="17" t="s">
        <v>137</v>
      </c>
      <c r="C126" s="17">
        <v>0</v>
      </c>
      <c r="D126" s="17">
        <v>0</v>
      </c>
      <c r="E126" s="17" t="s">
        <v>121</v>
      </c>
      <c r="F126" s="17" t="s">
        <v>121</v>
      </c>
      <c r="G126" s="17">
        <v>0</v>
      </c>
    </row>
    <row r="127" spans="1:7" ht="15.5" x14ac:dyDescent="0.35">
      <c r="A127" s="16" t="s">
        <v>101</v>
      </c>
      <c r="B127" s="17" t="s">
        <v>80</v>
      </c>
      <c r="C127" s="17">
        <v>1</v>
      </c>
      <c r="D127" s="17">
        <v>1</v>
      </c>
      <c r="E127" s="17" t="s">
        <v>121</v>
      </c>
      <c r="F127" s="17" t="s">
        <v>121</v>
      </c>
      <c r="G127" s="17">
        <v>1</v>
      </c>
    </row>
    <row r="128" spans="1:7" ht="15.5" x14ac:dyDescent="0.35">
      <c r="A128" s="16" t="s">
        <v>101</v>
      </c>
      <c r="B128" s="18" t="s">
        <v>81</v>
      </c>
      <c r="C128" s="18">
        <v>90</v>
      </c>
      <c r="D128" s="18">
        <v>140</v>
      </c>
      <c r="E128" s="18">
        <v>0</v>
      </c>
      <c r="F128" s="18">
        <v>0</v>
      </c>
      <c r="G128" s="18">
        <v>230</v>
      </c>
    </row>
    <row r="129" spans="1:7" ht="15.5" x14ac:dyDescent="0.35">
      <c r="A129" s="16" t="s">
        <v>102</v>
      </c>
      <c r="B129" s="17" t="s">
        <v>134</v>
      </c>
      <c r="C129" s="17">
        <v>0.85699999999999998</v>
      </c>
      <c r="D129" s="17">
        <v>0.93700000000000006</v>
      </c>
      <c r="E129" s="17" t="s">
        <v>121</v>
      </c>
      <c r="F129" s="17" t="s">
        <v>121</v>
      </c>
      <c r="G129" s="17">
        <v>0.91200000000000003</v>
      </c>
    </row>
    <row r="130" spans="1:7" ht="15.5" x14ac:dyDescent="0.35">
      <c r="A130" s="16" t="s">
        <v>102</v>
      </c>
      <c r="B130" s="17" t="s">
        <v>135</v>
      </c>
      <c r="C130" s="17">
        <v>7.0000000000000001E-3</v>
      </c>
      <c r="D130" s="17">
        <v>8.9999999999999993E-3</v>
      </c>
      <c r="E130" s="17" t="s">
        <v>121</v>
      </c>
      <c r="F130" s="17" t="s">
        <v>121</v>
      </c>
      <c r="G130" s="17">
        <v>8.0000000000000002E-3</v>
      </c>
    </row>
    <row r="131" spans="1:7" ht="15.5" x14ac:dyDescent="0.35">
      <c r="A131" s="16" t="s">
        <v>102</v>
      </c>
      <c r="B131" s="17" t="s">
        <v>136</v>
      </c>
      <c r="C131" s="17">
        <v>0.11899999999999999</v>
      </c>
      <c r="D131" s="17">
        <v>1.4E-2</v>
      </c>
      <c r="E131" s="17" t="s">
        <v>121</v>
      </c>
      <c r="F131" s="17" t="s">
        <v>121</v>
      </c>
      <c r="G131" s="17">
        <v>4.7E-2</v>
      </c>
    </row>
    <row r="132" spans="1:7" ht="15.5" x14ac:dyDescent="0.35">
      <c r="A132" s="16" t="s">
        <v>102</v>
      </c>
      <c r="B132" s="17" t="s">
        <v>137</v>
      </c>
      <c r="C132" s="17">
        <v>1.7000000000000001E-2</v>
      </c>
      <c r="D132" s="17">
        <v>0.04</v>
      </c>
      <c r="E132" s="17" t="s">
        <v>121</v>
      </c>
      <c r="F132" s="17" t="s">
        <v>121</v>
      </c>
      <c r="G132" s="17">
        <v>3.3000000000000002E-2</v>
      </c>
    </row>
    <row r="133" spans="1:7" ht="15.5" x14ac:dyDescent="0.35">
      <c r="A133" s="16" t="s">
        <v>102</v>
      </c>
      <c r="B133" s="17" t="s">
        <v>80</v>
      </c>
      <c r="C133" s="17">
        <v>1</v>
      </c>
      <c r="D133" s="17">
        <v>1</v>
      </c>
      <c r="E133" s="17" t="s">
        <v>121</v>
      </c>
      <c r="F133" s="17" t="s">
        <v>121</v>
      </c>
      <c r="G133" s="17">
        <v>1</v>
      </c>
    </row>
    <row r="134" spans="1:7" ht="15.5" x14ac:dyDescent="0.35">
      <c r="A134" s="16" t="s">
        <v>102</v>
      </c>
      <c r="B134" s="18" t="s">
        <v>81</v>
      </c>
      <c r="C134" s="18">
        <v>70</v>
      </c>
      <c r="D134" s="18">
        <v>120</v>
      </c>
      <c r="E134" s="18">
        <v>0</v>
      </c>
      <c r="F134" s="18">
        <v>0</v>
      </c>
      <c r="G134" s="18">
        <v>190</v>
      </c>
    </row>
    <row r="135" spans="1:7" ht="15.5" x14ac:dyDescent="0.35">
      <c r="A135" s="16" t="s">
        <v>103</v>
      </c>
      <c r="B135" s="17" t="s">
        <v>134</v>
      </c>
      <c r="C135" s="17">
        <v>0.73799999999999999</v>
      </c>
      <c r="D135" s="17">
        <v>0.79600000000000004</v>
      </c>
      <c r="E135" s="17" t="s">
        <v>121</v>
      </c>
      <c r="F135" s="17" t="s">
        <v>121</v>
      </c>
      <c r="G135" s="17">
        <v>0.77900000000000003</v>
      </c>
    </row>
    <row r="136" spans="1:7" ht="15.5" x14ac:dyDescent="0.35">
      <c r="A136" s="16" t="s">
        <v>103</v>
      </c>
      <c r="B136" s="17" t="s">
        <v>135</v>
      </c>
      <c r="C136" s="17">
        <v>0.113</v>
      </c>
      <c r="D136" s="17">
        <v>0.107</v>
      </c>
      <c r="E136" s="17" t="s">
        <v>121</v>
      </c>
      <c r="F136" s="17" t="s">
        <v>121</v>
      </c>
      <c r="G136" s="17">
        <v>0.108</v>
      </c>
    </row>
    <row r="137" spans="1:7" ht="15.5" x14ac:dyDescent="0.35">
      <c r="A137" s="16" t="s">
        <v>103</v>
      </c>
      <c r="B137" s="17" t="s">
        <v>136</v>
      </c>
      <c r="C137" s="17">
        <v>0.11700000000000001</v>
      </c>
      <c r="D137" s="17">
        <v>8.6999999999999994E-2</v>
      </c>
      <c r="E137" s="17" t="s">
        <v>121</v>
      </c>
      <c r="F137" s="17" t="s">
        <v>121</v>
      </c>
      <c r="G137" s="17">
        <v>9.7000000000000003E-2</v>
      </c>
    </row>
    <row r="138" spans="1:7" ht="15.5" x14ac:dyDescent="0.35">
      <c r="A138" s="16" t="s">
        <v>103</v>
      </c>
      <c r="B138" s="17" t="s">
        <v>137</v>
      </c>
      <c r="C138" s="17">
        <v>3.2000000000000001E-2</v>
      </c>
      <c r="D138" s="17">
        <v>0.01</v>
      </c>
      <c r="E138" s="17" t="s">
        <v>121</v>
      </c>
      <c r="F138" s="17" t="s">
        <v>121</v>
      </c>
      <c r="G138" s="17">
        <v>1.6E-2</v>
      </c>
    </row>
    <row r="139" spans="1:7" ht="15.5" x14ac:dyDescent="0.35">
      <c r="A139" s="16" t="s">
        <v>103</v>
      </c>
      <c r="B139" s="17" t="s">
        <v>80</v>
      </c>
      <c r="C139" s="17">
        <v>1</v>
      </c>
      <c r="D139" s="17">
        <v>1</v>
      </c>
      <c r="E139" s="17" t="s">
        <v>121</v>
      </c>
      <c r="F139" s="17" t="s">
        <v>121</v>
      </c>
      <c r="G139" s="17">
        <v>1</v>
      </c>
    </row>
    <row r="140" spans="1:7" ht="15.5" x14ac:dyDescent="0.35">
      <c r="A140" s="16" t="s">
        <v>103</v>
      </c>
      <c r="B140" s="18" t="s">
        <v>81</v>
      </c>
      <c r="C140" s="18">
        <v>140</v>
      </c>
      <c r="D140" s="18">
        <v>250</v>
      </c>
      <c r="E140" s="18">
        <v>0</v>
      </c>
      <c r="F140" s="18">
        <v>0</v>
      </c>
      <c r="G140" s="18">
        <v>400</v>
      </c>
    </row>
    <row r="141" spans="1:7" ht="15.5" x14ac:dyDescent="0.35">
      <c r="A141" s="16" t="s">
        <v>104</v>
      </c>
      <c r="B141" s="17" t="s">
        <v>134</v>
      </c>
      <c r="C141" s="17">
        <v>0.96599999999999997</v>
      </c>
      <c r="D141" s="17">
        <v>0.97</v>
      </c>
      <c r="E141" s="17" t="s">
        <v>121</v>
      </c>
      <c r="F141" s="17" t="s">
        <v>121</v>
      </c>
      <c r="G141" s="17">
        <v>0.96899999999999997</v>
      </c>
    </row>
    <row r="142" spans="1:7" ht="15.5" x14ac:dyDescent="0.35">
      <c r="A142" s="16" t="s">
        <v>104</v>
      </c>
      <c r="B142" s="17" t="s">
        <v>135</v>
      </c>
      <c r="C142" s="17">
        <v>1.6E-2</v>
      </c>
      <c r="D142" s="17">
        <v>1.6E-2</v>
      </c>
      <c r="E142" s="17" t="s">
        <v>121</v>
      </c>
      <c r="F142" s="17" t="s">
        <v>121</v>
      </c>
      <c r="G142" s="17">
        <v>1.6E-2</v>
      </c>
    </row>
    <row r="143" spans="1:7" ht="15.5" x14ac:dyDescent="0.35">
      <c r="A143" s="16" t="s">
        <v>104</v>
      </c>
      <c r="B143" s="17" t="s">
        <v>136</v>
      </c>
      <c r="C143" s="17">
        <v>1.7999999999999999E-2</v>
      </c>
      <c r="D143" s="17">
        <v>1.4E-2</v>
      </c>
      <c r="E143" s="17" t="s">
        <v>121</v>
      </c>
      <c r="F143" s="17" t="s">
        <v>121</v>
      </c>
      <c r="G143" s="17">
        <v>1.4999999999999999E-2</v>
      </c>
    </row>
    <row r="144" spans="1:7" ht="15.5" x14ac:dyDescent="0.35">
      <c r="A144" s="16" t="s">
        <v>104</v>
      </c>
      <c r="B144" s="17" t="s">
        <v>137</v>
      </c>
      <c r="C144" s="17">
        <v>0</v>
      </c>
      <c r="D144" s="17">
        <v>0</v>
      </c>
      <c r="E144" s="17" t="s">
        <v>121</v>
      </c>
      <c r="F144" s="17" t="s">
        <v>121</v>
      </c>
      <c r="G144" s="17">
        <v>0</v>
      </c>
    </row>
    <row r="145" spans="1:7" ht="15.5" x14ac:dyDescent="0.35">
      <c r="A145" s="16" t="s">
        <v>104</v>
      </c>
      <c r="B145" s="17" t="s">
        <v>80</v>
      </c>
      <c r="C145" s="17">
        <v>1</v>
      </c>
      <c r="D145" s="17">
        <v>1</v>
      </c>
      <c r="E145" s="17" t="s">
        <v>121</v>
      </c>
      <c r="F145" s="17" t="s">
        <v>121</v>
      </c>
      <c r="G145" s="17">
        <v>1</v>
      </c>
    </row>
    <row r="146" spans="1:7" ht="15.5" x14ac:dyDescent="0.35">
      <c r="A146" s="16" t="s">
        <v>104</v>
      </c>
      <c r="B146" s="18" t="s">
        <v>81</v>
      </c>
      <c r="C146" s="18">
        <v>80</v>
      </c>
      <c r="D146" s="18">
        <v>130</v>
      </c>
      <c r="E146" s="18">
        <v>0</v>
      </c>
      <c r="F146" s="18">
        <v>0</v>
      </c>
      <c r="G146" s="18">
        <v>210</v>
      </c>
    </row>
    <row r="147" spans="1:7" ht="15.5" x14ac:dyDescent="0.35">
      <c r="A147" s="16" t="s">
        <v>105</v>
      </c>
      <c r="B147" s="17" t="s">
        <v>134</v>
      </c>
      <c r="C147" s="17">
        <v>0.94099999999999995</v>
      </c>
      <c r="D147" s="17">
        <v>0.94399999999999995</v>
      </c>
      <c r="E147" s="17" t="s">
        <v>121</v>
      </c>
      <c r="F147" s="17" t="s">
        <v>121</v>
      </c>
      <c r="G147" s="17">
        <v>0.94299999999999995</v>
      </c>
    </row>
    <row r="148" spans="1:7" ht="15.5" x14ac:dyDescent="0.35">
      <c r="A148" s="16" t="s">
        <v>105</v>
      </c>
      <c r="B148" s="17" t="s">
        <v>135</v>
      </c>
      <c r="C148" s="17">
        <v>0</v>
      </c>
      <c r="D148" s="17">
        <v>1.7000000000000001E-2</v>
      </c>
      <c r="E148" s="17" t="s">
        <v>121</v>
      </c>
      <c r="F148" s="17" t="s">
        <v>121</v>
      </c>
      <c r="G148" s="17">
        <v>1.0999999999999999E-2</v>
      </c>
    </row>
    <row r="149" spans="1:7" ht="15.5" x14ac:dyDescent="0.35">
      <c r="A149" s="16" t="s">
        <v>105</v>
      </c>
      <c r="B149" s="17" t="s">
        <v>136</v>
      </c>
      <c r="C149" s="17">
        <v>5.8999999999999997E-2</v>
      </c>
      <c r="D149" s="17">
        <v>2.5999999999999999E-2</v>
      </c>
      <c r="E149" s="17" t="s">
        <v>121</v>
      </c>
      <c r="F149" s="17" t="s">
        <v>121</v>
      </c>
      <c r="G149" s="17">
        <v>3.6999999999999998E-2</v>
      </c>
    </row>
    <row r="150" spans="1:7" ht="15.5" x14ac:dyDescent="0.35">
      <c r="A150" s="16" t="s">
        <v>105</v>
      </c>
      <c r="B150" s="17" t="s">
        <v>137</v>
      </c>
      <c r="C150" s="17">
        <v>0</v>
      </c>
      <c r="D150" s="17">
        <v>1.2999999999999999E-2</v>
      </c>
      <c r="E150" s="17" t="s">
        <v>121</v>
      </c>
      <c r="F150" s="17" t="s">
        <v>121</v>
      </c>
      <c r="G150" s="17">
        <v>8.9999999999999993E-3</v>
      </c>
    </row>
    <row r="151" spans="1:7" ht="15.5" x14ac:dyDescent="0.35">
      <c r="A151" s="16" t="s">
        <v>105</v>
      </c>
      <c r="B151" s="17" t="s">
        <v>80</v>
      </c>
      <c r="C151" s="17">
        <v>1</v>
      </c>
      <c r="D151" s="17">
        <v>1</v>
      </c>
      <c r="E151" s="17" t="s">
        <v>121</v>
      </c>
      <c r="F151" s="17" t="s">
        <v>121</v>
      </c>
      <c r="G151" s="17">
        <v>1</v>
      </c>
    </row>
    <row r="152" spans="1:7" ht="15.5" x14ac:dyDescent="0.35">
      <c r="A152" s="16" t="s">
        <v>105</v>
      </c>
      <c r="B152" s="18" t="s">
        <v>81</v>
      </c>
      <c r="C152" s="18">
        <v>80</v>
      </c>
      <c r="D152" s="18">
        <v>120</v>
      </c>
      <c r="E152" s="18">
        <v>0</v>
      </c>
      <c r="F152" s="18">
        <v>0</v>
      </c>
      <c r="G152" s="18">
        <v>190</v>
      </c>
    </row>
    <row r="153" spans="1:7" ht="15.5" x14ac:dyDescent="0.35">
      <c r="A153" s="16" t="s">
        <v>106</v>
      </c>
      <c r="B153" s="17" t="s">
        <v>134</v>
      </c>
      <c r="C153" s="17">
        <v>0.84599999999999997</v>
      </c>
      <c r="D153" s="17">
        <v>0.91400000000000003</v>
      </c>
      <c r="E153" s="17" t="s">
        <v>121</v>
      </c>
      <c r="F153" s="17" t="s">
        <v>121</v>
      </c>
      <c r="G153" s="17">
        <v>0.89800000000000002</v>
      </c>
    </row>
    <row r="154" spans="1:7" ht="15.5" x14ac:dyDescent="0.35">
      <c r="A154" s="16" t="s">
        <v>106</v>
      </c>
      <c r="B154" s="17" t="s">
        <v>135</v>
      </c>
      <c r="C154" s="17">
        <v>9.7000000000000003E-2</v>
      </c>
      <c r="D154" s="17">
        <v>5.1999999999999998E-2</v>
      </c>
      <c r="E154" s="17" t="s">
        <v>121</v>
      </c>
      <c r="F154" s="17" t="s">
        <v>121</v>
      </c>
      <c r="G154" s="17">
        <v>6.3E-2</v>
      </c>
    </row>
    <row r="155" spans="1:7" ht="15.5" x14ac:dyDescent="0.35">
      <c r="A155" s="16" t="s">
        <v>106</v>
      </c>
      <c r="B155" s="17" t="s">
        <v>136</v>
      </c>
      <c r="C155" s="17">
        <v>5.7000000000000002E-2</v>
      </c>
      <c r="D155" s="17">
        <v>3.3000000000000002E-2</v>
      </c>
      <c r="E155" s="17" t="s">
        <v>121</v>
      </c>
      <c r="F155" s="17" t="s">
        <v>121</v>
      </c>
      <c r="G155" s="17">
        <v>3.9E-2</v>
      </c>
    </row>
    <row r="156" spans="1:7" ht="15.5" x14ac:dyDescent="0.35">
      <c r="A156" s="16" t="s">
        <v>106</v>
      </c>
      <c r="B156" s="17" t="s">
        <v>137</v>
      </c>
      <c r="C156" s="17">
        <v>0</v>
      </c>
      <c r="D156" s="17">
        <v>0</v>
      </c>
      <c r="E156" s="17" t="s">
        <v>121</v>
      </c>
      <c r="F156" s="17" t="s">
        <v>121</v>
      </c>
      <c r="G156" s="17">
        <v>0</v>
      </c>
    </row>
    <row r="157" spans="1:7" ht="15.5" x14ac:dyDescent="0.35">
      <c r="A157" s="16" t="s">
        <v>106</v>
      </c>
      <c r="B157" s="17" t="s">
        <v>80</v>
      </c>
      <c r="C157" s="17">
        <v>1</v>
      </c>
      <c r="D157" s="17">
        <v>1</v>
      </c>
      <c r="E157" s="17" t="s">
        <v>121</v>
      </c>
      <c r="F157" s="17" t="s">
        <v>121</v>
      </c>
      <c r="G157" s="17">
        <v>1</v>
      </c>
    </row>
    <row r="158" spans="1:7" ht="15.5" x14ac:dyDescent="0.35">
      <c r="A158" s="16" t="s">
        <v>106</v>
      </c>
      <c r="B158" s="18" t="s">
        <v>81</v>
      </c>
      <c r="C158" s="18">
        <v>70</v>
      </c>
      <c r="D158" s="18">
        <v>170</v>
      </c>
      <c r="E158" s="18">
        <v>0</v>
      </c>
      <c r="F158" s="18">
        <v>0</v>
      </c>
      <c r="G158" s="18">
        <v>250</v>
      </c>
    </row>
    <row r="159" spans="1:7" ht="15.5" x14ac:dyDescent="0.35">
      <c r="A159" s="16" t="s">
        <v>107</v>
      </c>
      <c r="B159" s="17" t="s">
        <v>134</v>
      </c>
      <c r="C159" s="17">
        <v>0.872</v>
      </c>
      <c r="D159" s="17">
        <v>0.91600000000000004</v>
      </c>
      <c r="E159" s="17" t="s">
        <v>121</v>
      </c>
      <c r="F159" s="17" t="s">
        <v>121</v>
      </c>
      <c r="G159" s="17">
        <v>0.90300000000000002</v>
      </c>
    </row>
    <row r="160" spans="1:7" ht="15.5" x14ac:dyDescent="0.35">
      <c r="A160" s="16" t="s">
        <v>107</v>
      </c>
      <c r="B160" s="17" t="s">
        <v>135</v>
      </c>
      <c r="C160" s="17">
        <v>3.9E-2</v>
      </c>
      <c r="D160" s="17">
        <v>2.8000000000000001E-2</v>
      </c>
      <c r="E160" s="17" t="s">
        <v>121</v>
      </c>
      <c r="F160" s="17" t="s">
        <v>121</v>
      </c>
      <c r="G160" s="17">
        <v>3.1E-2</v>
      </c>
    </row>
    <row r="161" spans="1:7" ht="15.5" x14ac:dyDescent="0.35">
      <c r="A161" s="16" t="s">
        <v>107</v>
      </c>
      <c r="B161" s="17" t="s">
        <v>136</v>
      </c>
      <c r="C161" s="17">
        <v>8.8999999999999996E-2</v>
      </c>
      <c r="D161" s="17">
        <v>5.6000000000000001E-2</v>
      </c>
      <c r="E161" s="17" t="s">
        <v>121</v>
      </c>
      <c r="F161" s="17" t="s">
        <v>121</v>
      </c>
      <c r="G161" s="17">
        <v>6.6000000000000003E-2</v>
      </c>
    </row>
    <row r="162" spans="1:7" ht="15.5" x14ac:dyDescent="0.35">
      <c r="A162" s="16" t="s">
        <v>107</v>
      </c>
      <c r="B162" s="17" t="s">
        <v>137</v>
      </c>
      <c r="C162" s="17">
        <v>0</v>
      </c>
      <c r="D162" s="17">
        <v>0</v>
      </c>
      <c r="E162" s="17" t="s">
        <v>121</v>
      </c>
      <c r="F162" s="17" t="s">
        <v>121</v>
      </c>
      <c r="G162" s="17">
        <v>0</v>
      </c>
    </row>
    <row r="163" spans="1:7" ht="15.5" x14ac:dyDescent="0.35">
      <c r="A163" s="16" t="s">
        <v>107</v>
      </c>
      <c r="B163" s="17" t="s">
        <v>80</v>
      </c>
      <c r="C163" s="17">
        <v>1</v>
      </c>
      <c r="D163" s="17">
        <v>1</v>
      </c>
      <c r="E163" s="17" t="s">
        <v>121</v>
      </c>
      <c r="F163" s="17" t="s">
        <v>121</v>
      </c>
      <c r="G163" s="17">
        <v>1</v>
      </c>
    </row>
    <row r="164" spans="1:7" ht="15.5" x14ac:dyDescent="0.35">
      <c r="A164" s="16" t="s">
        <v>107</v>
      </c>
      <c r="B164" s="18" t="s">
        <v>81</v>
      </c>
      <c r="C164" s="18">
        <v>70</v>
      </c>
      <c r="D164" s="18">
        <v>130</v>
      </c>
      <c r="E164" s="18">
        <v>0</v>
      </c>
      <c r="F164" s="18">
        <v>0</v>
      </c>
      <c r="G164" s="18">
        <v>200</v>
      </c>
    </row>
    <row r="165" spans="1:7" ht="15.5" x14ac:dyDescent="0.35">
      <c r="A165" s="16" t="s">
        <v>108</v>
      </c>
      <c r="B165" s="17" t="s">
        <v>134</v>
      </c>
      <c r="C165" s="17">
        <v>0.85499999999999998</v>
      </c>
      <c r="D165" s="17">
        <v>0.94799999999999995</v>
      </c>
      <c r="E165" s="17" t="s">
        <v>121</v>
      </c>
      <c r="F165" s="17" t="s">
        <v>121</v>
      </c>
      <c r="G165" s="17">
        <v>0.92100000000000004</v>
      </c>
    </row>
    <row r="166" spans="1:7" ht="15.5" x14ac:dyDescent="0.35">
      <c r="A166" s="16" t="s">
        <v>108</v>
      </c>
      <c r="B166" s="17" t="s">
        <v>135</v>
      </c>
      <c r="C166" s="17">
        <v>6.8000000000000005E-2</v>
      </c>
      <c r="D166" s="17">
        <v>2.8000000000000001E-2</v>
      </c>
      <c r="E166" s="17" t="s">
        <v>121</v>
      </c>
      <c r="F166" s="17" t="s">
        <v>121</v>
      </c>
      <c r="G166" s="17">
        <v>0.04</v>
      </c>
    </row>
    <row r="167" spans="1:7" ht="15.5" x14ac:dyDescent="0.35">
      <c r="A167" s="16" t="s">
        <v>108</v>
      </c>
      <c r="B167" s="17" t="s">
        <v>136</v>
      </c>
      <c r="C167" s="17">
        <v>7.6999999999999999E-2</v>
      </c>
      <c r="D167" s="17">
        <v>1.4E-2</v>
      </c>
      <c r="E167" s="17" t="s">
        <v>121</v>
      </c>
      <c r="F167" s="17" t="s">
        <v>121</v>
      </c>
      <c r="G167" s="17">
        <v>3.2000000000000001E-2</v>
      </c>
    </row>
    <row r="168" spans="1:7" ht="15.5" x14ac:dyDescent="0.35">
      <c r="A168" s="16" t="s">
        <v>108</v>
      </c>
      <c r="B168" s="17" t="s">
        <v>137</v>
      </c>
      <c r="C168" s="17">
        <v>0</v>
      </c>
      <c r="D168" s="17">
        <v>0.01</v>
      </c>
      <c r="E168" s="17" t="s">
        <v>121</v>
      </c>
      <c r="F168" s="17" t="s">
        <v>121</v>
      </c>
      <c r="G168" s="17">
        <v>7.0000000000000001E-3</v>
      </c>
    </row>
    <row r="169" spans="1:7" ht="15.5" x14ac:dyDescent="0.35">
      <c r="A169" s="16" t="s">
        <v>108</v>
      </c>
      <c r="B169" s="17" t="s">
        <v>80</v>
      </c>
      <c r="C169" s="17">
        <v>1</v>
      </c>
      <c r="D169" s="17">
        <v>1</v>
      </c>
      <c r="E169" s="17" t="s">
        <v>121</v>
      </c>
      <c r="F169" s="17" t="s">
        <v>121</v>
      </c>
      <c r="G169" s="17">
        <v>1</v>
      </c>
    </row>
    <row r="170" spans="1:7" ht="15.5" x14ac:dyDescent="0.35">
      <c r="A170" s="16" t="s">
        <v>108</v>
      </c>
      <c r="B170" s="18" t="s">
        <v>81</v>
      </c>
      <c r="C170" s="18">
        <v>80</v>
      </c>
      <c r="D170" s="18">
        <v>160</v>
      </c>
      <c r="E170" s="18">
        <v>0</v>
      </c>
      <c r="F170" s="18">
        <v>0</v>
      </c>
      <c r="G170" s="18">
        <v>240</v>
      </c>
    </row>
    <row r="171" spans="1:7" ht="15.5" x14ac:dyDescent="0.35">
      <c r="A171" s="16" t="s">
        <v>109</v>
      </c>
      <c r="B171" s="17" t="s">
        <v>134</v>
      </c>
      <c r="C171" s="17">
        <v>0.91600000000000004</v>
      </c>
      <c r="D171" s="17">
        <v>0.91300000000000003</v>
      </c>
      <c r="E171" s="17" t="s">
        <v>121</v>
      </c>
      <c r="F171" s="17" t="s">
        <v>121</v>
      </c>
      <c r="G171" s="17">
        <v>0.91400000000000003</v>
      </c>
    </row>
    <row r="172" spans="1:7" ht="15.5" x14ac:dyDescent="0.35">
      <c r="A172" s="16" t="s">
        <v>109</v>
      </c>
      <c r="B172" s="17" t="s">
        <v>135</v>
      </c>
      <c r="C172" s="17">
        <v>5.7000000000000002E-2</v>
      </c>
      <c r="D172" s="17">
        <v>5.8000000000000003E-2</v>
      </c>
      <c r="E172" s="17" t="s">
        <v>121</v>
      </c>
      <c r="F172" s="17" t="s">
        <v>121</v>
      </c>
      <c r="G172" s="17">
        <v>5.7000000000000002E-2</v>
      </c>
    </row>
    <row r="173" spans="1:7" ht="15.5" x14ac:dyDescent="0.35">
      <c r="A173" s="16" t="s">
        <v>109</v>
      </c>
      <c r="B173" s="17" t="s">
        <v>136</v>
      </c>
      <c r="C173" s="17">
        <v>2.8000000000000001E-2</v>
      </c>
      <c r="D173" s="17">
        <v>2.1999999999999999E-2</v>
      </c>
      <c r="E173" s="17" t="s">
        <v>121</v>
      </c>
      <c r="F173" s="17" t="s">
        <v>121</v>
      </c>
      <c r="G173" s="17">
        <v>2.3E-2</v>
      </c>
    </row>
    <row r="174" spans="1:7" ht="15.5" x14ac:dyDescent="0.35">
      <c r="A174" s="16" t="s">
        <v>109</v>
      </c>
      <c r="B174" s="17" t="s">
        <v>137</v>
      </c>
      <c r="C174" s="17">
        <v>0</v>
      </c>
      <c r="D174" s="17">
        <v>8.0000000000000002E-3</v>
      </c>
      <c r="E174" s="17" t="s">
        <v>121</v>
      </c>
      <c r="F174" s="17" t="s">
        <v>121</v>
      </c>
      <c r="G174" s="17">
        <v>6.0000000000000001E-3</v>
      </c>
    </row>
    <row r="175" spans="1:7" ht="15.5" x14ac:dyDescent="0.35">
      <c r="A175" s="16" t="s">
        <v>109</v>
      </c>
      <c r="B175" s="17" t="s">
        <v>80</v>
      </c>
      <c r="C175" s="17">
        <v>1</v>
      </c>
      <c r="D175" s="17">
        <v>1</v>
      </c>
      <c r="E175" s="17" t="s">
        <v>121</v>
      </c>
      <c r="F175" s="17" t="s">
        <v>121</v>
      </c>
      <c r="G175" s="17">
        <v>1</v>
      </c>
    </row>
    <row r="176" spans="1:7" ht="15.5" x14ac:dyDescent="0.35">
      <c r="A176" s="16" t="s">
        <v>109</v>
      </c>
      <c r="B176" s="18" t="s">
        <v>81</v>
      </c>
      <c r="C176" s="18">
        <v>70</v>
      </c>
      <c r="D176" s="18">
        <v>110</v>
      </c>
      <c r="E176" s="18">
        <v>0</v>
      </c>
      <c r="F176" s="18">
        <v>0</v>
      </c>
      <c r="G176" s="18">
        <v>180</v>
      </c>
    </row>
    <row r="177" spans="1:7" ht="15.5" x14ac:dyDescent="0.35">
      <c r="A177" s="16" t="s">
        <v>110</v>
      </c>
      <c r="B177" s="17" t="s">
        <v>134</v>
      </c>
      <c r="C177" s="17">
        <v>0.84399999999999997</v>
      </c>
      <c r="D177" s="17">
        <v>0.86899999999999999</v>
      </c>
      <c r="E177" s="17" t="s">
        <v>121</v>
      </c>
      <c r="F177" s="17" t="s">
        <v>121</v>
      </c>
      <c r="G177" s="17">
        <v>0.85899999999999999</v>
      </c>
    </row>
    <row r="178" spans="1:7" ht="15.5" x14ac:dyDescent="0.35">
      <c r="A178" s="16" t="s">
        <v>110</v>
      </c>
      <c r="B178" s="17" t="s">
        <v>135</v>
      </c>
      <c r="C178" s="17">
        <v>6.4000000000000001E-2</v>
      </c>
      <c r="D178" s="17">
        <v>7.0999999999999994E-2</v>
      </c>
      <c r="E178" s="17" t="s">
        <v>121</v>
      </c>
      <c r="F178" s="17" t="s">
        <v>121</v>
      </c>
      <c r="G178" s="17">
        <v>7.1999999999999995E-2</v>
      </c>
    </row>
    <row r="179" spans="1:7" ht="15.5" x14ac:dyDescent="0.35">
      <c r="A179" s="16" t="s">
        <v>110</v>
      </c>
      <c r="B179" s="17" t="s">
        <v>136</v>
      </c>
      <c r="C179" s="17">
        <v>9.1999999999999998E-2</v>
      </c>
      <c r="D179" s="17">
        <v>5.1999999999999998E-2</v>
      </c>
      <c r="E179" s="17" t="s">
        <v>121</v>
      </c>
      <c r="F179" s="17" t="s">
        <v>121</v>
      </c>
      <c r="G179" s="17">
        <v>6.2E-2</v>
      </c>
    </row>
    <row r="180" spans="1:7" ht="15.5" x14ac:dyDescent="0.35">
      <c r="A180" s="16" t="s">
        <v>110</v>
      </c>
      <c r="B180" s="17" t="s">
        <v>137</v>
      </c>
      <c r="C180" s="17">
        <v>0</v>
      </c>
      <c r="D180" s="17">
        <v>8.0000000000000002E-3</v>
      </c>
      <c r="E180" s="17" t="s">
        <v>121</v>
      </c>
      <c r="F180" s="17" t="s">
        <v>121</v>
      </c>
      <c r="G180" s="17">
        <v>6.0000000000000001E-3</v>
      </c>
    </row>
    <row r="181" spans="1:7" ht="15.5" x14ac:dyDescent="0.35">
      <c r="A181" s="16" t="s">
        <v>110</v>
      </c>
      <c r="B181" s="17" t="s">
        <v>80</v>
      </c>
      <c r="C181" s="17">
        <v>1</v>
      </c>
      <c r="D181" s="17">
        <v>1</v>
      </c>
      <c r="E181" s="17" t="s">
        <v>121</v>
      </c>
      <c r="F181" s="17" t="s">
        <v>121</v>
      </c>
      <c r="G181" s="17">
        <v>1</v>
      </c>
    </row>
    <row r="182" spans="1:7" ht="15.5" x14ac:dyDescent="0.35">
      <c r="A182" s="16" t="s">
        <v>110</v>
      </c>
      <c r="B182" s="18" t="s">
        <v>81</v>
      </c>
      <c r="C182" s="18">
        <v>120</v>
      </c>
      <c r="D182" s="18">
        <v>270</v>
      </c>
      <c r="E182" s="18">
        <v>10</v>
      </c>
      <c r="F182" s="18">
        <v>0</v>
      </c>
      <c r="G182" s="18">
        <v>390</v>
      </c>
    </row>
    <row r="183" spans="1:7" ht="15.5" x14ac:dyDescent="0.35">
      <c r="A183" s="16" t="s">
        <v>111</v>
      </c>
      <c r="B183" s="17" t="s">
        <v>134</v>
      </c>
      <c r="C183" s="17">
        <v>0.90400000000000003</v>
      </c>
      <c r="D183" s="17">
        <v>0.90400000000000003</v>
      </c>
      <c r="E183" s="17" t="s">
        <v>121</v>
      </c>
      <c r="F183" s="17" t="s">
        <v>121</v>
      </c>
      <c r="G183" s="17">
        <v>0.89500000000000002</v>
      </c>
    </row>
    <row r="184" spans="1:7" ht="15.5" x14ac:dyDescent="0.35">
      <c r="A184" s="16" t="s">
        <v>111</v>
      </c>
      <c r="B184" s="17" t="s">
        <v>135</v>
      </c>
      <c r="C184" s="17">
        <v>0</v>
      </c>
      <c r="D184" s="17">
        <v>3.9E-2</v>
      </c>
      <c r="E184" s="17" t="s">
        <v>121</v>
      </c>
      <c r="F184" s="17" t="s">
        <v>121</v>
      </c>
      <c r="G184" s="17">
        <v>3.3000000000000002E-2</v>
      </c>
    </row>
    <row r="185" spans="1:7" ht="15.5" x14ac:dyDescent="0.35">
      <c r="A185" s="16" t="s">
        <v>111</v>
      </c>
      <c r="B185" s="17" t="s">
        <v>136</v>
      </c>
      <c r="C185" s="17">
        <v>5.2999999999999999E-2</v>
      </c>
      <c r="D185" s="17">
        <v>3.4000000000000002E-2</v>
      </c>
      <c r="E185" s="17" t="s">
        <v>121</v>
      </c>
      <c r="F185" s="17" t="s">
        <v>121</v>
      </c>
      <c r="G185" s="17">
        <v>3.9E-2</v>
      </c>
    </row>
    <row r="186" spans="1:7" ht="15.5" x14ac:dyDescent="0.35">
      <c r="A186" s="16" t="s">
        <v>111</v>
      </c>
      <c r="B186" s="17" t="s">
        <v>137</v>
      </c>
      <c r="C186" s="17">
        <v>4.2999999999999997E-2</v>
      </c>
      <c r="D186" s="17">
        <v>2.3E-2</v>
      </c>
      <c r="E186" s="17" t="s">
        <v>121</v>
      </c>
      <c r="F186" s="17" t="s">
        <v>121</v>
      </c>
      <c r="G186" s="17">
        <v>3.2000000000000001E-2</v>
      </c>
    </row>
    <row r="187" spans="1:7" ht="15.5" x14ac:dyDescent="0.35">
      <c r="A187" s="16" t="s">
        <v>111</v>
      </c>
      <c r="B187" s="17" t="s">
        <v>80</v>
      </c>
      <c r="C187" s="17">
        <v>1</v>
      </c>
      <c r="D187" s="17">
        <v>1</v>
      </c>
      <c r="E187" s="17" t="s">
        <v>121</v>
      </c>
      <c r="F187" s="17" t="s">
        <v>121</v>
      </c>
      <c r="G187" s="17">
        <v>1</v>
      </c>
    </row>
    <row r="188" spans="1:7" ht="15.5" x14ac:dyDescent="0.35">
      <c r="A188" s="16" t="s">
        <v>111</v>
      </c>
      <c r="B188" s="18" t="s">
        <v>81</v>
      </c>
      <c r="C188" s="18">
        <v>60</v>
      </c>
      <c r="D188" s="18">
        <v>120</v>
      </c>
      <c r="E188" s="18">
        <v>0</v>
      </c>
      <c r="F188" s="18">
        <v>0</v>
      </c>
      <c r="G188" s="18">
        <v>180</v>
      </c>
    </row>
    <row r="189" spans="1:7" ht="15.5" x14ac:dyDescent="0.35">
      <c r="A189" s="16" t="s">
        <v>112</v>
      </c>
      <c r="B189" s="17" t="s">
        <v>134</v>
      </c>
      <c r="C189" s="17">
        <v>0.68</v>
      </c>
      <c r="D189" s="17">
        <v>0.82199999999999995</v>
      </c>
      <c r="E189" s="17" t="s">
        <v>121</v>
      </c>
      <c r="F189" s="17" t="s">
        <v>121</v>
      </c>
      <c r="G189" s="17">
        <v>0.77900000000000003</v>
      </c>
    </row>
    <row r="190" spans="1:7" ht="15.5" x14ac:dyDescent="0.35">
      <c r="A190" s="16" t="s">
        <v>112</v>
      </c>
      <c r="B190" s="17" t="s">
        <v>135</v>
      </c>
      <c r="C190" s="17">
        <v>5.1999999999999998E-2</v>
      </c>
      <c r="D190" s="17">
        <v>7.1999999999999995E-2</v>
      </c>
      <c r="E190" s="17" t="s">
        <v>121</v>
      </c>
      <c r="F190" s="17" t="s">
        <v>121</v>
      </c>
      <c r="G190" s="17">
        <v>6.5000000000000002E-2</v>
      </c>
    </row>
    <row r="191" spans="1:7" ht="15.5" x14ac:dyDescent="0.35">
      <c r="A191" s="16" t="s">
        <v>112</v>
      </c>
      <c r="B191" s="17" t="s">
        <v>136</v>
      </c>
      <c r="C191" s="17">
        <v>0.26</v>
      </c>
      <c r="D191" s="17">
        <v>8.5999999999999993E-2</v>
      </c>
      <c r="E191" s="17" t="s">
        <v>121</v>
      </c>
      <c r="F191" s="17" t="s">
        <v>121</v>
      </c>
      <c r="G191" s="17">
        <v>0.14000000000000001</v>
      </c>
    </row>
    <row r="192" spans="1:7" ht="15.5" x14ac:dyDescent="0.35">
      <c r="A192" s="16" t="s">
        <v>112</v>
      </c>
      <c r="B192" s="17" t="s">
        <v>137</v>
      </c>
      <c r="C192" s="17">
        <v>8.0000000000000002E-3</v>
      </c>
      <c r="D192" s="17">
        <v>0.02</v>
      </c>
      <c r="E192" s="17" t="s">
        <v>121</v>
      </c>
      <c r="F192" s="17" t="s">
        <v>121</v>
      </c>
      <c r="G192" s="17">
        <v>1.6E-2</v>
      </c>
    </row>
    <row r="193" spans="1:7" ht="15.5" x14ac:dyDescent="0.35">
      <c r="A193" s="16" t="s">
        <v>112</v>
      </c>
      <c r="B193" s="17" t="s">
        <v>80</v>
      </c>
      <c r="C193" s="17">
        <v>1</v>
      </c>
      <c r="D193" s="17">
        <v>1</v>
      </c>
      <c r="E193" s="17" t="s">
        <v>121</v>
      </c>
      <c r="F193" s="17" t="s">
        <v>121</v>
      </c>
      <c r="G193" s="17">
        <v>1</v>
      </c>
    </row>
    <row r="194" spans="1:7" ht="15.5" x14ac:dyDescent="0.35">
      <c r="A194" s="16" t="s">
        <v>112</v>
      </c>
      <c r="B194" s="18" t="s">
        <v>81</v>
      </c>
      <c r="C194" s="18">
        <v>70</v>
      </c>
      <c r="D194" s="18">
        <v>110</v>
      </c>
      <c r="E194" s="18">
        <v>0</v>
      </c>
      <c r="F194" s="18">
        <v>0</v>
      </c>
      <c r="G194" s="18">
        <v>180</v>
      </c>
    </row>
    <row r="195" spans="1:7" ht="15.5" x14ac:dyDescent="0.35">
      <c r="A195" s="16" t="s">
        <v>113</v>
      </c>
      <c r="B195" s="17" t="s">
        <v>134</v>
      </c>
      <c r="C195" s="17">
        <v>0.879</v>
      </c>
      <c r="D195" s="17">
        <v>0.874</v>
      </c>
      <c r="E195" s="17" t="s">
        <v>121</v>
      </c>
      <c r="F195" s="17" t="s">
        <v>121</v>
      </c>
      <c r="G195" s="17">
        <v>0.874</v>
      </c>
    </row>
    <row r="196" spans="1:7" ht="15.5" x14ac:dyDescent="0.35">
      <c r="A196" s="16" t="s">
        <v>113</v>
      </c>
      <c r="B196" s="17" t="s">
        <v>135</v>
      </c>
      <c r="C196" s="17">
        <v>8.5999999999999993E-2</v>
      </c>
      <c r="D196" s="17">
        <v>6.9000000000000006E-2</v>
      </c>
      <c r="E196" s="17" t="s">
        <v>121</v>
      </c>
      <c r="F196" s="17" t="s">
        <v>121</v>
      </c>
      <c r="G196" s="17">
        <v>7.6999999999999999E-2</v>
      </c>
    </row>
    <row r="197" spans="1:7" ht="15.5" x14ac:dyDescent="0.35">
      <c r="A197" s="16" t="s">
        <v>113</v>
      </c>
      <c r="B197" s="17" t="s">
        <v>136</v>
      </c>
      <c r="C197" s="17">
        <v>2.8000000000000001E-2</v>
      </c>
      <c r="D197" s="17">
        <v>3.7999999999999999E-2</v>
      </c>
      <c r="E197" s="17" t="s">
        <v>121</v>
      </c>
      <c r="F197" s="17" t="s">
        <v>121</v>
      </c>
      <c r="G197" s="17">
        <v>3.4000000000000002E-2</v>
      </c>
    </row>
    <row r="198" spans="1:7" ht="15.5" x14ac:dyDescent="0.35">
      <c r="A198" s="16" t="s">
        <v>113</v>
      </c>
      <c r="B198" s="17" t="s">
        <v>137</v>
      </c>
      <c r="C198" s="17">
        <v>7.0000000000000001E-3</v>
      </c>
      <c r="D198" s="17">
        <v>1.9E-2</v>
      </c>
      <c r="E198" s="17" t="s">
        <v>121</v>
      </c>
      <c r="F198" s="17" t="s">
        <v>121</v>
      </c>
      <c r="G198" s="17">
        <v>1.4999999999999999E-2</v>
      </c>
    </row>
    <row r="199" spans="1:7" ht="15.5" x14ac:dyDescent="0.35">
      <c r="A199" s="16" t="s">
        <v>113</v>
      </c>
      <c r="B199" s="17" t="s">
        <v>80</v>
      </c>
      <c r="C199" s="17">
        <v>1</v>
      </c>
      <c r="D199" s="17">
        <v>1</v>
      </c>
      <c r="E199" s="17" t="s">
        <v>121</v>
      </c>
      <c r="F199" s="17" t="s">
        <v>121</v>
      </c>
      <c r="G199" s="17">
        <v>1</v>
      </c>
    </row>
    <row r="200" spans="1:7" ht="15.5" x14ac:dyDescent="0.35">
      <c r="A200" s="19" t="s">
        <v>113</v>
      </c>
      <c r="B200" s="20" t="s">
        <v>81</v>
      </c>
      <c r="C200" s="20">
        <v>80</v>
      </c>
      <c r="D200" s="20">
        <v>110</v>
      </c>
      <c r="E200" s="20">
        <v>0</v>
      </c>
      <c r="F200" s="20">
        <v>0</v>
      </c>
      <c r="G200" s="20">
        <v>190</v>
      </c>
    </row>
    <row r="201" spans="1:7" ht="15.5" x14ac:dyDescent="0.35">
      <c r="A201" s="21"/>
      <c r="B201" s="21"/>
      <c r="C201" s="21"/>
      <c r="D201" s="21"/>
      <c r="E201" s="21"/>
      <c r="F201" s="21"/>
      <c r="G201"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9FDB-06CC-4C27-B1C9-FC08D577FD9E}">
  <dimension ref="A1:H201"/>
  <sheetViews>
    <sheetView workbookViewId="0"/>
  </sheetViews>
  <sheetFormatPr defaultColWidth="10.90625" defaultRowHeight="14.5" x14ac:dyDescent="0.35"/>
  <cols>
    <col min="1" max="1" width="70.7265625" customWidth="1"/>
    <col min="2" max="2" width="40.7265625" customWidth="1"/>
    <col min="3" max="8" width="15.7265625" customWidth="1"/>
    <col min="9" max="9" width="10.90625" customWidth="1"/>
  </cols>
  <sheetData>
    <row r="1" spans="1:8" ht="19.5" x14ac:dyDescent="0.45">
      <c r="A1" s="1" t="s">
        <v>61</v>
      </c>
    </row>
    <row r="2" spans="1:8" ht="31" x14ac:dyDescent="0.35">
      <c r="A2" s="14" t="s">
        <v>63</v>
      </c>
      <c r="B2" s="15" t="s">
        <v>133</v>
      </c>
      <c r="C2" s="15" t="s">
        <v>158</v>
      </c>
      <c r="D2" s="15" t="s">
        <v>159</v>
      </c>
      <c r="E2" s="15" t="s">
        <v>160</v>
      </c>
      <c r="F2" s="15" t="s">
        <v>161</v>
      </c>
      <c r="G2" s="15" t="s">
        <v>162</v>
      </c>
      <c r="H2" s="15" t="s">
        <v>80</v>
      </c>
    </row>
    <row r="3" spans="1:8" ht="15.5" x14ac:dyDescent="0.35">
      <c r="A3" s="16" t="s">
        <v>76</v>
      </c>
      <c r="B3" s="17" t="s">
        <v>134</v>
      </c>
      <c r="C3" s="17">
        <v>0.86099999999999999</v>
      </c>
      <c r="D3" s="17">
        <v>0.877</v>
      </c>
      <c r="E3" s="17">
        <v>0.876</v>
      </c>
      <c r="F3" s="17">
        <v>0.88700000000000001</v>
      </c>
      <c r="G3" s="17">
        <v>0.86699999999999999</v>
      </c>
      <c r="H3" s="17">
        <v>0.86799999999999999</v>
      </c>
    </row>
    <row r="4" spans="1:8" ht="15.5" x14ac:dyDescent="0.35">
      <c r="A4" s="16" t="s">
        <v>76</v>
      </c>
      <c r="B4" s="17" t="s">
        <v>163</v>
      </c>
      <c r="C4" s="17">
        <v>6.4000000000000001E-2</v>
      </c>
      <c r="D4" s="17">
        <v>6.0999999999999999E-2</v>
      </c>
      <c r="E4" s="17">
        <v>4.4999999999999998E-2</v>
      </c>
      <c r="F4" s="17">
        <v>4.1000000000000002E-2</v>
      </c>
      <c r="G4" s="17">
        <v>5.5E-2</v>
      </c>
      <c r="H4" s="17">
        <v>0.06</v>
      </c>
    </row>
    <row r="5" spans="1:8" ht="15.5" x14ac:dyDescent="0.35">
      <c r="A5" s="16" t="s">
        <v>76</v>
      </c>
      <c r="B5" s="17" t="s">
        <v>136</v>
      </c>
      <c r="C5" s="17">
        <v>6.2E-2</v>
      </c>
      <c r="D5" s="17">
        <v>5.2999999999999999E-2</v>
      </c>
      <c r="E5" s="17">
        <v>6.6000000000000003E-2</v>
      </c>
      <c r="F5" s="17">
        <v>6.3E-2</v>
      </c>
      <c r="G5" s="17">
        <v>5.8000000000000003E-2</v>
      </c>
      <c r="H5" s="17">
        <v>6.0999999999999999E-2</v>
      </c>
    </row>
    <row r="6" spans="1:8" ht="15.5" x14ac:dyDescent="0.35">
      <c r="A6" s="16" t="s">
        <v>76</v>
      </c>
      <c r="B6" s="17" t="s">
        <v>137</v>
      </c>
      <c r="C6" s="17">
        <v>1.2E-2</v>
      </c>
      <c r="D6" s="17">
        <v>0.01</v>
      </c>
      <c r="E6" s="17">
        <v>1.2E-2</v>
      </c>
      <c r="F6" s="17">
        <v>8.9999999999999993E-3</v>
      </c>
      <c r="G6" s="17">
        <v>0.02</v>
      </c>
      <c r="H6" s="17">
        <v>1.2E-2</v>
      </c>
    </row>
    <row r="7" spans="1:8" ht="15.5" x14ac:dyDescent="0.35">
      <c r="A7" s="16" t="s">
        <v>76</v>
      </c>
      <c r="B7" s="17" t="s">
        <v>80</v>
      </c>
      <c r="C7" s="17">
        <v>1</v>
      </c>
      <c r="D7" s="17">
        <v>1</v>
      </c>
      <c r="E7" s="17">
        <v>1</v>
      </c>
      <c r="F7" s="17">
        <v>1</v>
      </c>
      <c r="G7" s="17">
        <v>1</v>
      </c>
      <c r="H7" s="17">
        <v>1</v>
      </c>
    </row>
    <row r="8" spans="1:8" ht="15.5" x14ac:dyDescent="0.35">
      <c r="A8" s="16" t="s">
        <v>76</v>
      </c>
      <c r="B8" s="18" t="s">
        <v>81</v>
      </c>
      <c r="C8" s="18">
        <v>4690</v>
      </c>
      <c r="D8" s="18">
        <v>1880</v>
      </c>
      <c r="E8" s="18">
        <v>900</v>
      </c>
      <c r="F8" s="18">
        <v>510</v>
      </c>
      <c r="G8" s="18">
        <v>230</v>
      </c>
      <c r="H8" s="18">
        <v>8210</v>
      </c>
    </row>
    <row r="9" spans="1:8" ht="15.5" x14ac:dyDescent="0.35">
      <c r="A9" s="16" t="s">
        <v>82</v>
      </c>
      <c r="B9" s="17" t="s">
        <v>134</v>
      </c>
      <c r="C9" s="17">
        <v>0.68400000000000005</v>
      </c>
      <c r="D9" s="17">
        <v>0.81399999999999995</v>
      </c>
      <c r="E9" s="17" t="s">
        <v>121</v>
      </c>
      <c r="F9" s="17" t="s">
        <v>121</v>
      </c>
      <c r="G9" s="17" t="s">
        <v>121</v>
      </c>
      <c r="H9" s="17">
        <v>0.69499999999999995</v>
      </c>
    </row>
    <row r="10" spans="1:8" ht="15.5" x14ac:dyDescent="0.35">
      <c r="A10" s="16" t="s">
        <v>82</v>
      </c>
      <c r="B10" s="17" t="s">
        <v>163</v>
      </c>
      <c r="C10" s="17">
        <v>0.10199999999999999</v>
      </c>
      <c r="D10" s="17">
        <v>8.5999999999999993E-2</v>
      </c>
      <c r="E10" s="17" t="s">
        <v>121</v>
      </c>
      <c r="F10" s="17" t="s">
        <v>121</v>
      </c>
      <c r="G10" s="17" t="s">
        <v>121</v>
      </c>
      <c r="H10" s="17">
        <v>9.8000000000000004E-2</v>
      </c>
    </row>
    <row r="11" spans="1:8" ht="15.5" x14ac:dyDescent="0.35">
      <c r="A11" s="16" t="s">
        <v>82</v>
      </c>
      <c r="B11" s="17" t="s">
        <v>136</v>
      </c>
      <c r="C11" s="17">
        <v>0.17599999999999999</v>
      </c>
      <c r="D11" s="17">
        <v>0.10100000000000001</v>
      </c>
      <c r="E11" s="17" t="s">
        <v>121</v>
      </c>
      <c r="F11" s="17" t="s">
        <v>121</v>
      </c>
      <c r="G11" s="17" t="s">
        <v>121</v>
      </c>
      <c r="H11" s="17">
        <v>0.17399999999999999</v>
      </c>
    </row>
    <row r="12" spans="1:8" ht="15.5" x14ac:dyDescent="0.35">
      <c r="A12" s="16" t="s">
        <v>82</v>
      </c>
      <c r="B12" s="17" t="s">
        <v>137</v>
      </c>
      <c r="C12" s="17">
        <v>3.7999999999999999E-2</v>
      </c>
      <c r="D12" s="17">
        <v>0</v>
      </c>
      <c r="E12" s="17" t="s">
        <v>121</v>
      </c>
      <c r="F12" s="17" t="s">
        <v>121</v>
      </c>
      <c r="G12" s="17" t="s">
        <v>121</v>
      </c>
      <c r="H12" s="17">
        <v>3.2000000000000001E-2</v>
      </c>
    </row>
    <row r="13" spans="1:8" ht="15.5" x14ac:dyDescent="0.35">
      <c r="A13" s="16" t="s">
        <v>82</v>
      </c>
      <c r="B13" s="17" t="s">
        <v>80</v>
      </c>
      <c r="C13" s="17">
        <v>1</v>
      </c>
      <c r="D13" s="17">
        <v>1</v>
      </c>
      <c r="E13" s="17" t="s">
        <v>121</v>
      </c>
      <c r="F13" s="17" t="s">
        <v>121</v>
      </c>
      <c r="G13" s="17" t="s">
        <v>121</v>
      </c>
      <c r="H13" s="17">
        <v>1</v>
      </c>
    </row>
    <row r="14" spans="1:8" ht="15.5" x14ac:dyDescent="0.35">
      <c r="A14" s="16" t="s">
        <v>82</v>
      </c>
      <c r="B14" s="18" t="s">
        <v>81</v>
      </c>
      <c r="C14" s="18">
        <v>170</v>
      </c>
      <c r="D14" s="18">
        <v>50</v>
      </c>
      <c r="E14" s="18">
        <v>20</v>
      </c>
      <c r="F14" s="18">
        <v>10</v>
      </c>
      <c r="G14" s="18">
        <v>10</v>
      </c>
      <c r="H14" s="18">
        <v>260</v>
      </c>
    </row>
    <row r="15" spans="1:8" ht="15.5" x14ac:dyDescent="0.35">
      <c r="A15" s="16" t="s">
        <v>83</v>
      </c>
      <c r="B15" s="17" t="s">
        <v>134</v>
      </c>
      <c r="C15" s="17">
        <v>0.77600000000000002</v>
      </c>
      <c r="D15" s="17">
        <v>0.78500000000000003</v>
      </c>
      <c r="E15" s="17" t="s">
        <v>121</v>
      </c>
      <c r="F15" s="17" t="s">
        <v>121</v>
      </c>
      <c r="G15" s="17" t="s">
        <v>121</v>
      </c>
      <c r="H15" s="17">
        <v>0.78</v>
      </c>
    </row>
    <row r="16" spans="1:8" ht="15.5" x14ac:dyDescent="0.35">
      <c r="A16" s="16" t="s">
        <v>83</v>
      </c>
      <c r="B16" s="17" t="s">
        <v>163</v>
      </c>
      <c r="C16" s="17">
        <v>5.7000000000000002E-2</v>
      </c>
      <c r="D16" s="17">
        <v>0.05</v>
      </c>
      <c r="E16" s="17" t="s">
        <v>121</v>
      </c>
      <c r="F16" s="17" t="s">
        <v>121</v>
      </c>
      <c r="G16" s="17" t="s">
        <v>121</v>
      </c>
      <c r="H16" s="17">
        <v>4.8000000000000001E-2</v>
      </c>
    </row>
    <row r="17" spans="1:8" ht="15.5" x14ac:dyDescent="0.35">
      <c r="A17" s="16" t="s">
        <v>83</v>
      </c>
      <c r="B17" s="17" t="s">
        <v>136</v>
      </c>
      <c r="C17" s="17">
        <v>0.153</v>
      </c>
      <c r="D17" s="17">
        <v>0.13400000000000001</v>
      </c>
      <c r="E17" s="17" t="s">
        <v>121</v>
      </c>
      <c r="F17" s="17" t="s">
        <v>121</v>
      </c>
      <c r="G17" s="17" t="s">
        <v>121</v>
      </c>
      <c r="H17" s="17">
        <v>0.155</v>
      </c>
    </row>
    <row r="18" spans="1:8" ht="15.5" x14ac:dyDescent="0.35">
      <c r="A18" s="16" t="s">
        <v>83</v>
      </c>
      <c r="B18" s="17" t="s">
        <v>137</v>
      </c>
      <c r="C18" s="17">
        <v>1.4E-2</v>
      </c>
      <c r="D18" s="17">
        <v>3.1E-2</v>
      </c>
      <c r="E18" s="17" t="s">
        <v>121</v>
      </c>
      <c r="F18" s="17" t="s">
        <v>121</v>
      </c>
      <c r="G18" s="17" t="s">
        <v>121</v>
      </c>
      <c r="H18" s="17">
        <v>1.6E-2</v>
      </c>
    </row>
    <row r="19" spans="1:8" ht="15.5" x14ac:dyDescent="0.35">
      <c r="A19" s="16" t="s">
        <v>83</v>
      </c>
      <c r="B19" s="17" t="s">
        <v>80</v>
      </c>
      <c r="C19" s="17">
        <v>1</v>
      </c>
      <c r="D19" s="17">
        <v>1</v>
      </c>
      <c r="E19" s="17" t="s">
        <v>121</v>
      </c>
      <c r="F19" s="17" t="s">
        <v>121</v>
      </c>
      <c r="G19" s="17" t="s">
        <v>121</v>
      </c>
      <c r="H19" s="17">
        <v>1</v>
      </c>
    </row>
    <row r="20" spans="1:8" ht="15.5" x14ac:dyDescent="0.35">
      <c r="A20" s="16" t="s">
        <v>83</v>
      </c>
      <c r="B20" s="18" t="s">
        <v>81</v>
      </c>
      <c r="C20" s="18">
        <v>170</v>
      </c>
      <c r="D20" s="18">
        <v>100</v>
      </c>
      <c r="E20" s="18">
        <v>20</v>
      </c>
      <c r="F20" s="18">
        <v>10</v>
      </c>
      <c r="G20" s="18">
        <v>0</v>
      </c>
      <c r="H20" s="18">
        <v>300</v>
      </c>
    </row>
    <row r="21" spans="1:8" ht="15.5" x14ac:dyDescent="0.35">
      <c r="A21" s="16" t="s">
        <v>84</v>
      </c>
      <c r="B21" s="17" t="s">
        <v>134</v>
      </c>
      <c r="C21" s="17">
        <v>0.78600000000000003</v>
      </c>
      <c r="D21" s="17" t="s">
        <v>121</v>
      </c>
      <c r="E21" s="17" t="s">
        <v>121</v>
      </c>
      <c r="F21" s="17" t="s">
        <v>121</v>
      </c>
      <c r="G21" s="17" t="s">
        <v>121</v>
      </c>
      <c r="H21" s="17">
        <v>0.8</v>
      </c>
    </row>
    <row r="22" spans="1:8" ht="15.5" x14ac:dyDescent="0.35">
      <c r="A22" s="16" t="s">
        <v>84</v>
      </c>
      <c r="B22" s="17" t="s">
        <v>163</v>
      </c>
      <c r="C22" s="17">
        <v>0.14699999999999999</v>
      </c>
      <c r="D22" s="17" t="s">
        <v>121</v>
      </c>
      <c r="E22" s="17" t="s">
        <v>121</v>
      </c>
      <c r="F22" s="17" t="s">
        <v>121</v>
      </c>
      <c r="G22" s="17" t="s">
        <v>121</v>
      </c>
      <c r="H22" s="17">
        <v>0.11700000000000001</v>
      </c>
    </row>
    <row r="23" spans="1:8" ht="15.5" x14ac:dyDescent="0.35">
      <c r="A23" s="16" t="s">
        <v>84</v>
      </c>
      <c r="B23" s="17" t="s">
        <v>136</v>
      </c>
      <c r="C23" s="17">
        <v>5.6000000000000001E-2</v>
      </c>
      <c r="D23" s="17" t="s">
        <v>121</v>
      </c>
      <c r="E23" s="17" t="s">
        <v>121</v>
      </c>
      <c r="F23" s="17" t="s">
        <v>121</v>
      </c>
      <c r="G23" s="17" t="s">
        <v>121</v>
      </c>
      <c r="H23" s="17">
        <v>6.4000000000000001E-2</v>
      </c>
    </row>
    <row r="24" spans="1:8" ht="15.5" x14ac:dyDescent="0.35">
      <c r="A24" s="16" t="s">
        <v>84</v>
      </c>
      <c r="B24" s="17" t="s">
        <v>137</v>
      </c>
      <c r="C24" s="17">
        <v>1.0999999999999999E-2</v>
      </c>
      <c r="D24" s="17" t="s">
        <v>121</v>
      </c>
      <c r="E24" s="17" t="s">
        <v>121</v>
      </c>
      <c r="F24" s="17" t="s">
        <v>121</v>
      </c>
      <c r="G24" s="17" t="s">
        <v>121</v>
      </c>
      <c r="H24" s="17">
        <v>1.9E-2</v>
      </c>
    </row>
    <row r="25" spans="1:8" ht="15.5" x14ac:dyDescent="0.35">
      <c r="A25" s="16" t="s">
        <v>84</v>
      </c>
      <c r="B25" s="17" t="s">
        <v>80</v>
      </c>
      <c r="C25" s="17">
        <v>1</v>
      </c>
      <c r="D25" s="17" t="s">
        <v>121</v>
      </c>
      <c r="E25" s="17" t="s">
        <v>121</v>
      </c>
      <c r="F25" s="17" t="s">
        <v>121</v>
      </c>
      <c r="G25" s="17" t="s">
        <v>121</v>
      </c>
      <c r="H25" s="17">
        <v>1</v>
      </c>
    </row>
    <row r="26" spans="1:8" ht="15.5" x14ac:dyDescent="0.35">
      <c r="A26" s="16" t="s">
        <v>84</v>
      </c>
      <c r="B26" s="18" t="s">
        <v>81</v>
      </c>
      <c r="C26" s="18">
        <v>120</v>
      </c>
      <c r="D26" s="18">
        <v>30</v>
      </c>
      <c r="E26" s="18">
        <v>20</v>
      </c>
      <c r="F26" s="18">
        <v>10</v>
      </c>
      <c r="G26" s="18">
        <v>0</v>
      </c>
      <c r="H26" s="18">
        <v>170</v>
      </c>
    </row>
    <row r="27" spans="1:8" ht="15.5" x14ac:dyDescent="0.35">
      <c r="A27" s="16" t="s">
        <v>85</v>
      </c>
      <c r="B27" s="17" t="s">
        <v>134</v>
      </c>
      <c r="C27" s="17">
        <v>0.86299999999999999</v>
      </c>
      <c r="D27" s="17">
        <v>0.90300000000000002</v>
      </c>
      <c r="E27" s="17" t="s">
        <v>121</v>
      </c>
      <c r="F27" s="17" t="s">
        <v>121</v>
      </c>
      <c r="G27" s="17" t="s">
        <v>121</v>
      </c>
      <c r="H27" s="17">
        <v>0.88400000000000001</v>
      </c>
    </row>
    <row r="28" spans="1:8" ht="15.5" x14ac:dyDescent="0.35">
      <c r="A28" s="16" t="s">
        <v>85</v>
      </c>
      <c r="B28" s="17" t="s">
        <v>163</v>
      </c>
      <c r="C28" s="17">
        <v>5.5E-2</v>
      </c>
      <c r="D28" s="17">
        <v>1.7999999999999999E-2</v>
      </c>
      <c r="E28" s="17" t="s">
        <v>121</v>
      </c>
      <c r="F28" s="17" t="s">
        <v>121</v>
      </c>
      <c r="G28" s="17" t="s">
        <v>121</v>
      </c>
      <c r="H28" s="17">
        <v>0.04</v>
      </c>
    </row>
    <row r="29" spans="1:8" ht="15.5" x14ac:dyDescent="0.35">
      <c r="A29" s="16" t="s">
        <v>85</v>
      </c>
      <c r="B29" s="17" t="s">
        <v>136</v>
      </c>
      <c r="C29" s="17">
        <v>8.2000000000000003E-2</v>
      </c>
      <c r="D29" s="17">
        <v>6.9000000000000006E-2</v>
      </c>
      <c r="E29" s="17" t="s">
        <v>121</v>
      </c>
      <c r="F29" s="17" t="s">
        <v>121</v>
      </c>
      <c r="G29" s="17" t="s">
        <v>121</v>
      </c>
      <c r="H29" s="17">
        <v>7.2999999999999995E-2</v>
      </c>
    </row>
    <row r="30" spans="1:8" ht="15.5" x14ac:dyDescent="0.35">
      <c r="A30" s="16" t="s">
        <v>85</v>
      </c>
      <c r="B30" s="17" t="s">
        <v>137</v>
      </c>
      <c r="C30" s="17">
        <v>0</v>
      </c>
      <c r="D30" s="17">
        <v>0.01</v>
      </c>
      <c r="E30" s="17" t="s">
        <v>121</v>
      </c>
      <c r="F30" s="17" t="s">
        <v>121</v>
      </c>
      <c r="G30" s="17" t="s">
        <v>121</v>
      </c>
      <c r="H30" s="17">
        <v>3.0000000000000001E-3</v>
      </c>
    </row>
    <row r="31" spans="1:8" ht="15.5" x14ac:dyDescent="0.35">
      <c r="A31" s="16" t="s">
        <v>85</v>
      </c>
      <c r="B31" s="17" t="s">
        <v>80</v>
      </c>
      <c r="C31" s="17">
        <v>1</v>
      </c>
      <c r="D31" s="17">
        <v>1</v>
      </c>
      <c r="E31" s="17" t="s">
        <v>121</v>
      </c>
      <c r="F31" s="17" t="s">
        <v>121</v>
      </c>
      <c r="G31" s="17" t="s">
        <v>121</v>
      </c>
      <c r="H31" s="17">
        <v>1</v>
      </c>
    </row>
    <row r="32" spans="1:8" ht="15.5" x14ac:dyDescent="0.35">
      <c r="A32" s="16" t="s">
        <v>85</v>
      </c>
      <c r="B32" s="18" t="s">
        <v>81</v>
      </c>
      <c r="C32" s="18">
        <v>90</v>
      </c>
      <c r="D32" s="18">
        <v>70</v>
      </c>
      <c r="E32" s="18">
        <v>10</v>
      </c>
      <c r="F32" s="18">
        <v>20</v>
      </c>
      <c r="G32" s="18">
        <v>0</v>
      </c>
      <c r="H32" s="18">
        <v>200</v>
      </c>
    </row>
    <row r="33" spans="1:8" ht="15.5" x14ac:dyDescent="0.35">
      <c r="A33" s="16" t="s">
        <v>86</v>
      </c>
      <c r="B33" s="17" t="s">
        <v>134</v>
      </c>
      <c r="C33" s="17">
        <v>0.879</v>
      </c>
      <c r="D33" s="17" t="s">
        <v>121</v>
      </c>
      <c r="E33" s="17" t="s">
        <v>121</v>
      </c>
      <c r="F33" s="17" t="s">
        <v>121</v>
      </c>
      <c r="G33" s="17" t="s">
        <v>121</v>
      </c>
      <c r="H33" s="17">
        <v>0.86499999999999999</v>
      </c>
    </row>
    <row r="34" spans="1:8" ht="15.5" x14ac:dyDescent="0.35">
      <c r="A34" s="16" t="s">
        <v>86</v>
      </c>
      <c r="B34" s="17" t="s">
        <v>163</v>
      </c>
      <c r="C34" s="17">
        <v>3.2000000000000001E-2</v>
      </c>
      <c r="D34" s="17" t="s">
        <v>121</v>
      </c>
      <c r="E34" s="17" t="s">
        <v>121</v>
      </c>
      <c r="F34" s="17" t="s">
        <v>121</v>
      </c>
      <c r="G34" s="17" t="s">
        <v>121</v>
      </c>
      <c r="H34" s="17">
        <v>5.8000000000000003E-2</v>
      </c>
    </row>
    <row r="35" spans="1:8" ht="15.5" x14ac:dyDescent="0.35">
      <c r="A35" s="16" t="s">
        <v>86</v>
      </c>
      <c r="B35" s="17" t="s">
        <v>136</v>
      </c>
      <c r="C35" s="17">
        <v>8.8999999999999996E-2</v>
      </c>
      <c r="D35" s="17" t="s">
        <v>121</v>
      </c>
      <c r="E35" s="17" t="s">
        <v>121</v>
      </c>
      <c r="F35" s="17" t="s">
        <v>121</v>
      </c>
      <c r="G35" s="17" t="s">
        <v>121</v>
      </c>
      <c r="H35" s="17">
        <v>7.4999999999999997E-2</v>
      </c>
    </row>
    <row r="36" spans="1:8" ht="15.5" x14ac:dyDescent="0.35">
      <c r="A36" s="16" t="s">
        <v>86</v>
      </c>
      <c r="B36" s="17" t="s">
        <v>137</v>
      </c>
      <c r="C36" s="17">
        <v>0</v>
      </c>
      <c r="D36" s="17" t="s">
        <v>121</v>
      </c>
      <c r="E36" s="17" t="s">
        <v>121</v>
      </c>
      <c r="F36" s="17" t="s">
        <v>121</v>
      </c>
      <c r="G36" s="17" t="s">
        <v>121</v>
      </c>
      <c r="H36" s="17">
        <v>3.0000000000000001E-3</v>
      </c>
    </row>
    <row r="37" spans="1:8" ht="15.5" x14ac:dyDescent="0.35">
      <c r="A37" s="16" t="s">
        <v>86</v>
      </c>
      <c r="B37" s="17" t="s">
        <v>80</v>
      </c>
      <c r="C37" s="17">
        <v>1</v>
      </c>
      <c r="D37" s="17">
        <v>1</v>
      </c>
      <c r="E37" s="17" t="s">
        <v>121</v>
      </c>
      <c r="F37" s="17" t="s">
        <v>121</v>
      </c>
      <c r="G37" s="17" t="s">
        <v>121</v>
      </c>
      <c r="H37" s="17">
        <v>1</v>
      </c>
    </row>
    <row r="38" spans="1:8" ht="15.5" x14ac:dyDescent="0.35">
      <c r="A38" s="16" t="s">
        <v>86</v>
      </c>
      <c r="B38" s="18" t="s">
        <v>81</v>
      </c>
      <c r="C38" s="18">
        <v>110</v>
      </c>
      <c r="D38" s="18">
        <v>50</v>
      </c>
      <c r="E38" s="18">
        <v>20</v>
      </c>
      <c r="F38" s="18">
        <v>10</v>
      </c>
      <c r="G38" s="18">
        <v>10</v>
      </c>
      <c r="H38" s="18">
        <v>190</v>
      </c>
    </row>
    <row r="39" spans="1:8" ht="15.5" x14ac:dyDescent="0.35">
      <c r="A39" s="16" t="s">
        <v>130</v>
      </c>
      <c r="B39" s="17" t="s">
        <v>134</v>
      </c>
      <c r="C39" s="17">
        <v>0.80500000000000005</v>
      </c>
      <c r="D39" s="17">
        <v>0.86299999999999999</v>
      </c>
      <c r="E39" s="17" t="s">
        <v>121</v>
      </c>
      <c r="F39" s="17" t="s">
        <v>121</v>
      </c>
      <c r="G39" s="17" t="s">
        <v>121</v>
      </c>
      <c r="H39" s="17">
        <v>0.82699999999999996</v>
      </c>
    </row>
    <row r="40" spans="1:8" ht="15.5" x14ac:dyDescent="0.35">
      <c r="A40" s="16" t="s">
        <v>130</v>
      </c>
      <c r="B40" s="17" t="s">
        <v>163</v>
      </c>
      <c r="C40" s="17">
        <v>0.151</v>
      </c>
      <c r="D40" s="17">
        <v>0.112</v>
      </c>
      <c r="E40" s="17" t="s">
        <v>121</v>
      </c>
      <c r="F40" s="17" t="s">
        <v>121</v>
      </c>
      <c r="G40" s="17" t="s">
        <v>121</v>
      </c>
      <c r="H40" s="17">
        <v>0.13500000000000001</v>
      </c>
    </row>
    <row r="41" spans="1:8" ht="15.5" x14ac:dyDescent="0.35">
      <c r="A41" s="16" t="s">
        <v>130</v>
      </c>
      <c r="B41" s="17" t="s">
        <v>136</v>
      </c>
      <c r="C41" s="17">
        <v>4.3999999999999997E-2</v>
      </c>
      <c r="D41" s="17">
        <v>2.5000000000000001E-2</v>
      </c>
      <c r="E41" s="17" t="s">
        <v>121</v>
      </c>
      <c r="F41" s="17" t="s">
        <v>121</v>
      </c>
      <c r="G41" s="17" t="s">
        <v>121</v>
      </c>
      <c r="H41" s="17">
        <v>3.7999999999999999E-2</v>
      </c>
    </row>
    <row r="42" spans="1:8" ht="15.5" x14ac:dyDescent="0.35">
      <c r="A42" s="16" t="s">
        <v>130</v>
      </c>
      <c r="B42" s="17" t="s">
        <v>137</v>
      </c>
      <c r="C42" s="17">
        <v>0</v>
      </c>
      <c r="D42" s="17">
        <v>0</v>
      </c>
      <c r="E42" s="17" t="s">
        <v>121</v>
      </c>
      <c r="F42" s="17" t="s">
        <v>121</v>
      </c>
      <c r="G42" s="17" t="s">
        <v>121</v>
      </c>
      <c r="H42" s="17">
        <v>0</v>
      </c>
    </row>
    <row r="43" spans="1:8" ht="15.5" x14ac:dyDescent="0.35">
      <c r="A43" s="16" t="s">
        <v>130</v>
      </c>
      <c r="B43" s="17" t="s">
        <v>80</v>
      </c>
      <c r="C43" s="17">
        <v>1</v>
      </c>
      <c r="D43" s="17">
        <v>1</v>
      </c>
      <c r="E43" s="17" t="s">
        <v>121</v>
      </c>
      <c r="F43" s="17" t="s">
        <v>121</v>
      </c>
      <c r="G43" s="17" t="s">
        <v>121</v>
      </c>
      <c r="H43" s="17">
        <v>1</v>
      </c>
    </row>
    <row r="44" spans="1:8" ht="15.5" x14ac:dyDescent="0.35">
      <c r="A44" s="16" t="s">
        <v>130</v>
      </c>
      <c r="B44" s="18" t="s">
        <v>81</v>
      </c>
      <c r="C44" s="18">
        <v>140</v>
      </c>
      <c r="D44" s="18">
        <v>60</v>
      </c>
      <c r="E44" s="18">
        <v>10</v>
      </c>
      <c r="F44" s="18">
        <v>20</v>
      </c>
      <c r="G44" s="18">
        <v>0</v>
      </c>
      <c r="H44" s="18">
        <v>230</v>
      </c>
    </row>
    <row r="45" spans="1:8" ht="15.5" x14ac:dyDescent="0.35">
      <c r="A45" s="16" t="s">
        <v>88</v>
      </c>
      <c r="B45" s="17" t="s">
        <v>134</v>
      </c>
      <c r="C45" s="17">
        <v>0.85699999999999998</v>
      </c>
      <c r="D45" s="17" t="s">
        <v>121</v>
      </c>
      <c r="E45" s="17" t="s">
        <v>121</v>
      </c>
      <c r="F45" s="17" t="s">
        <v>121</v>
      </c>
      <c r="G45" s="17" t="s">
        <v>121</v>
      </c>
      <c r="H45" s="17">
        <v>0.86699999999999999</v>
      </c>
    </row>
    <row r="46" spans="1:8" ht="15.5" x14ac:dyDescent="0.35">
      <c r="A46" s="16" t="s">
        <v>88</v>
      </c>
      <c r="B46" s="17" t="s">
        <v>163</v>
      </c>
      <c r="C46" s="17">
        <v>5.0999999999999997E-2</v>
      </c>
      <c r="D46" s="17" t="s">
        <v>121</v>
      </c>
      <c r="E46" s="17" t="s">
        <v>121</v>
      </c>
      <c r="F46" s="17" t="s">
        <v>121</v>
      </c>
      <c r="G46" s="17" t="s">
        <v>121</v>
      </c>
      <c r="H46" s="17">
        <v>5.8999999999999997E-2</v>
      </c>
    </row>
    <row r="47" spans="1:8" ht="15.5" x14ac:dyDescent="0.35">
      <c r="A47" s="16" t="s">
        <v>88</v>
      </c>
      <c r="B47" s="17" t="s">
        <v>136</v>
      </c>
      <c r="C47" s="17">
        <v>8.1000000000000003E-2</v>
      </c>
      <c r="D47" s="17" t="s">
        <v>121</v>
      </c>
      <c r="E47" s="17" t="s">
        <v>121</v>
      </c>
      <c r="F47" s="17" t="s">
        <v>121</v>
      </c>
      <c r="G47" s="17" t="s">
        <v>121</v>
      </c>
      <c r="H47" s="17">
        <v>6.7000000000000004E-2</v>
      </c>
    </row>
    <row r="48" spans="1:8" ht="15.5" x14ac:dyDescent="0.35">
      <c r="A48" s="16" t="s">
        <v>88</v>
      </c>
      <c r="B48" s="17" t="s">
        <v>137</v>
      </c>
      <c r="C48" s="17">
        <v>1.0999999999999999E-2</v>
      </c>
      <c r="D48" s="17" t="s">
        <v>121</v>
      </c>
      <c r="E48" s="17" t="s">
        <v>121</v>
      </c>
      <c r="F48" s="17" t="s">
        <v>121</v>
      </c>
      <c r="G48" s="17" t="s">
        <v>121</v>
      </c>
      <c r="H48" s="17">
        <v>7.0000000000000001E-3</v>
      </c>
    </row>
    <row r="49" spans="1:8" ht="15.5" x14ac:dyDescent="0.35">
      <c r="A49" s="16" t="s">
        <v>88</v>
      </c>
      <c r="B49" s="17" t="s">
        <v>80</v>
      </c>
      <c r="C49" s="17">
        <v>1</v>
      </c>
      <c r="D49" s="17" t="s">
        <v>121</v>
      </c>
      <c r="E49" s="17" t="s">
        <v>121</v>
      </c>
      <c r="F49" s="17" t="s">
        <v>121</v>
      </c>
      <c r="G49" s="17" t="s">
        <v>121</v>
      </c>
      <c r="H49" s="17">
        <v>1</v>
      </c>
    </row>
    <row r="50" spans="1:8" ht="15.5" x14ac:dyDescent="0.35">
      <c r="A50" s="16" t="s">
        <v>88</v>
      </c>
      <c r="B50" s="18" t="s">
        <v>81</v>
      </c>
      <c r="C50" s="18">
        <v>100</v>
      </c>
      <c r="D50" s="18">
        <v>30</v>
      </c>
      <c r="E50" s="18">
        <v>20</v>
      </c>
      <c r="F50" s="18">
        <v>10</v>
      </c>
      <c r="G50" s="18">
        <v>10</v>
      </c>
      <c r="H50" s="18">
        <v>170</v>
      </c>
    </row>
    <row r="51" spans="1:8" ht="15.5" x14ac:dyDescent="0.35">
      <c r="A51" s="16" t="s">
        <v>89</v>
      </c>
      <c r="B51" s="17" t="s">
        <v>134</v>
      </c>
      <c r="C51" s="17">
        <v>0.84899999999999998</v>
      </c>
      <c r="D51" s="17">
        <v>0.95499999999999996</v>
      </c>
      <c r="E51" s="17" t="s">
        <v>121</v>
      </c>
      <c r="F51" s="17" t="s">
        <v>121</v>
      </c>
      <c r="G51" s="17" t="s">
        <v>121</v>
      </c>
      <c r="H51" s="17">
        <v>0.89500000000000002</v>
      </c>
    </row>
    <row r="52" spans="1:8" ht="15.5" x14ac:dyDescent="0.35">
      <c r="A52" s="16" t="s">
        <v>89</v>
      </c>
      <c r="B52" s="17" t="s">
        <v>163</v>
      </c>
      <c r="C52" s="17">
        <v>5.8999999999999997E-2</v>
      </c>
      <c r="D52" s="17">
        <v>1.0999999999999999E-2</v>
      </c>
      <c r="E52" s="17" t="s">
        <v>121</v>
      </c>
      <c r="F52" s="17" t="s">
        <v>121</v>
      </c>
      <c r="G52" s="17" t="s">
        <v>121</v>
      </c>
      <c r="H52" s="17">
        <v>4.2000000000000003E-2</v>
      </c>
    </row>
    <row r="53" spans="1:8" ht="15.5" x14ac:dyDescent="0.35">
      <c r="A53" s="16" t="s">
        <v>89</v>
      </c>
      <c r="B53" s="17" t="s">
        <v>136</v>
      </c>
      <c r="C53" s="17">
        <v>9.0999999999999998E-2</v>
      </c>
      <c r="D53" s="17">
        <v>3.4000000000000002E-2</v>
      </c>
      <c r="E53" s="17" t="s">
        <v>121</v>
      </c>
      <c r="F53" s="17" t="s">
        <v>121</v>
      </c>
      <c r="G53" s="17" t="s">
        <v>121</v>
      </c>
      <c r="H53" s="17">
        <v>6.3E-2</v>
      </c>
    </row>
    <row r="54" spans="1:8" ht="15.5" x14ac:dyDescent="0.35">
      <c r="A54" s="16" t="s">
        <v>89</v>
      </c>
      <c r="B54" s="17" t="s">
        <v>137</v>
      </c>
      <c r="C54" s="17">
        <v>0</v>
      </c>
      <c r="D54" s="17">
        <v>0</v>
      </c>
      <c r="E54" s="17" t="s">
        <v>121</v>
      </c>
      <c r="F54" s="17" t="s">
        <v>121</v>
      </c>
      <c r="G54" s="17" t="s">
        <v>121</v>
      </c>
      <c r="H54" s="17">
        <v>0</v>
      </c>
    </row>
    <row r="55" spans="1:8" ht="15.5" x14ac:dyDescent="0.35">
      <c r="A55" s="16" t="s">
        <v>89</v>
      </c>
      <c r="B55" s="17" t="s">
        <v>80</v>
      </c>
      <c r="C55" s="17">
        <v>1</v>
      </c>
      <c r="D55" s="17">
        <v>1</v>
      </c>
      <c r="E55" s="17" t="s">
        <v>121</v>
      </c>
      <c r="F55" s="17" t="s">
        <v>121</v>
      </c>
      <c r="G55" s="17" t="s">
        <v>121</v>
      </c>
      <c r="H55" s="17">
        <v>1</v>
      </c>
    </row>
    <row r="56" spans="1:8" ht="15.5" x14ac:dyDescent="0.35">
      <c r="A56" s="16" t="s">
        <v>89</v>
      </c>
      <c r="B56" s="18" t="s">
        <v>81</v>
      </c>
      <c r="C56" s="18">
        <v>120</v>
      </c>
      <c r="D56" s="18">
        <v>60</v>
      </c>
      <c r="E56" s="18">
        <v>20</v>
      </c>
      <c r="F56" s="18">
        <v>10</v>
      </c>
      <c r="G56" s="18">
        <v>0</v>
      </c>
      <c r="H56" s="18">
        <v>200</v>
      </c>
    </row>
    <row r="57" spans="1:8" ht="15.5" x14ac:dyDescent="0.35">
      <c r="A57" s="16" t="s">
        <v>90</v>
      </c>
      <c r="B57" s="17" t="s">
        <v>134</v>
      </c>
      <c r="C57" s="17">
        <v>0.92900000000000005</v>
      </c>
      <c r="D57" s="17">
        <v>0.77700000000000002</v>
      </c>
      <c r="E57" s="17" t="s">
        <v>121</v>
      </c>
      <c r="F57" s="17" t="s">
        <v>121</v>
      </c>
      <c r="G57" s="17" t="s">
        <v>121</v>
      </c>
      <c r="H57" s="17">
        <v>0.85899999999999999</v>
      </c>
    </row>
    <row r="58" spans="1:8" ht="15.5" x14ac:dyDescent="0.35">
      <c r="A58" s="16" t="s">
        <v>90</v>
      </c>
      <c r="B58" s="17" t="s">
        <v>163</v>
      </c>
      <c r="C58" s="17">
        <v>2.3E-2</v>
      </c>
      <c r="D58" s="17">
        <v>0.13500000000000001</v>
      </c>
      <c r="E58" s="17" t="s">
        <v>121</v>
      </c>
      <c r="F58" s="17" t="s">
        <v>121</v>
      </c>
      <c r="G58" s="17" t="s">
        <v>121</v>
      </c>
      <c r="H58" s="17">
        <v>7.2999999999999995E-2</v>
      </c>
    </row>
    <row r="59" spans="1:8" ht="15.5" x14ac:dyDescent="0.35">
      <c r="A59" s="16" t="s">
        <v>90</v>
      </c>
      <c r="B59" s="17" t="s">
        <v>136</v>
      </c>
      <c r="C59" s="17">
        <v>4.8000000000000001E-2</v>
      </c>
      <c r="D59" s="17">
        <v>6.7000000000000004E-2</v>
      </c>
      <c r="E59" s="17" t="s">
        <v>121</v>
      </c>
      <c r="F59" s="17" t="s">
        <v>121</v>
      </c>
      <c r="G59" s="17" t="s">
        <v>121</v>
      </c>
      <c r="H59" s="17">
        <v>5.6000000000000001E-2</v>
      </c>
    </row>
    <row r="60" spans="1:8" ht="15.5" x14ac:dyDescent="0.35">
      <c r="A60" s="16" t="s">
        <v>90</v>
      </c>
      <c r="B60" s="17" t="s">
        <v>137</v>
      </c>
      <c r="C60" s="17">
        <v>0</v>
      </c>
      <c r="D60" s="17">
        <v>0.02</v>
      </c>
      <c r="E60" s="17" t="s">
        <v>121</v>
      </c>
      <c r="F60" s="17" t="s">
        <v>121</v>
      </c>
      <c r="G60" s="17" t="s">
        <v>121</v>
      </c>
      <c r="H60" s="17">
        <v>1.0999999999999999E-2</v>
      </c>
    </row>
    <row r="61" spans="1:8" ht="15.5" x14ac:dyDescent="0.35">
      <c r="A61" s="16" t="s">
        <v>90</v>
      </c>
      <c r="B61" s="17" t="s">
        <v>80</v>
      </c>
      <c r="C61" s="17">
        <v>1</v>
      </c>
      <c r="D61" s="17">
        <v>1</v>
      </c>
      <c r="E61" s="17" t="s">
        <v>121</v>
      </c>
      <c r="F61" s="17" t="s">
        <v>121</v>
      </c>
      <c r="G61" s="17" t="s">
        <v>121</v>
      </c>
      <c r="H61" s="17">
        <v>1</v>
      </c>
    </row>
    <row r="62" spans="1:8" ht="15.5" x14ac:dyDescent="0.35">
      <c r="A62" s="16" t="s">
        <v>90</v>
      </c>
      <c r="B62" s="18" t="s">
        <v>81</v>
      </c>
      <c r="C62" s="18">
        <v>110</v>
      </c>
      <c r="D62" s="18">
        <v>60</v>
      </c>
      <c r="E62" s="18">
        <v>30</v>
      </c>
      <c r="F62" s="18">
        <v>10</v>
      </c>
      <c r="G62" s="18">
        <v>0</v>
      </c>
      <c r="H62" s="18">
        <v>210</v>
      </c>
    </row>
    <row r="63" spans="1:8" ht="15.5" x14ac:dyDescent="0.35">
      <c r="A63" s="16" t="s">
        <v>91</v>
      </c>
      <c r="B63" s="17" t="s">
        <v>134</v>
      </c>
      <c r="C63" s="17">
        <v>0.88700000000000001</v>
      </c>
      <c r="D63" s="17" t="s">
        <v>121</v>
      </c>
      <c r="E63" s="17" t="s">
        <v>121</v>
      </c>
      <c r="F63" s="17" t="s">
        <v>121</v>
      </c>
      <c r="G63" s="17" t="s">
        <v>121</v>
      </c>
      <c r="H63" s="17">
        <v>0.91200000000000003</v>
      </c>
    </row>
    <row r="64" spans="1:8" ht="15.5" x14ac:dyDescent="0.35">
      <c r="A64" s="16" t="s">
        <v>91</v>
      </c>
      <c r="B64" s="17" t="s">
        <v>163</v>
      </c>
      <c r="C64" s="17">
        <v>4.5999999999999999E-2</v>
      </c>
      <c r="D64" s="17" t="s">
        <v>121</v>
      </c>
      <c r="E64" s="17" t="s">
        <v>121</v>
      </c>
      <c r="F64" s="17" t="s">
        <v>121</v>
      </c>
      <c r="G64" s="17" t="s">
        <v>121</v>
      </c>
      <c r="H64" s="17">
        <v>3.9E-2</v>
      </c>
    </row>
    <row r="65" spans="1:8" ht="15.5" x14ac:dyDescent="0.35">
      <c r="A65" s="16" t="s">
        <v>91</v>
      </c>
      <c r="B65" s="17" t="s">
        <v>136</v>
      </c>
      <c r="C65" s="17">
        <v>2.4E-2</v>
      </c>
      <c r="D65" s="17" t="s">
        <v>121</v>
      </c>
      <c r="E65" s="17" t="s">
        <v>121</v>
      </c>
      <c r="F65" s="17" t="s">
        <v>121</v>
      </c>
      <c r="G65" s="17" t="s">
        <v>121</v>
      </c>
      <c r="H65" s="17">
        <v>1.7000000000000001E-2</v>
      </c>
    </row>
    <row r="66" spans="1:8" ht="15.5" x14ac:dyDescent="0.35">
      <c r="A66" s="16" t="s">
        <v>91</v>
      </c>
      <c r="B66" s="17" t="s">
        <v>137</v>
      </c>
      <c r="C66" s="17">
        <v>4.3999999999999997E-2</v>
      </c>
      <c r="D66" s="17" t="s">
        <v>121</v>
      </c>
      <c r="E66" s="17" t="s">
        <v>121</v>
      </c>
      <c r="F66" s="17" t="s">
        <v>121</v>
      </c>
      <c r="G66" s="17" t="s">
        <v>121</v>
      </c>
      <c r="H66" s="17">
        <v>3.2000000000000001E-2</v>
      </c>
    </row>
    <row r="67" spans="1:8" ht="15.5" x14ac:dyDescent="0.35">
      <c r="A67" s="16" t="s">
        <v>91</v>
      </c>
      <c r="B67" s="17" t="s">
        <v>80</v>
      </c>
      <c r="C67" s="17">
        <v>1</v>
      </c>
      <c r="D67" s="17" t="s">
        <v>121</v>
      </c>
      <c r="E67" s="17" t="s">
        <v>121</v>
      </c>
      <c r="F67" s="17" t="s">
        <v>121</v>
      </c>
      <c r="G67" s="17" t="s">
        <v>121</v>
      </c>
      <c r="H67" s="17">
        <v>1</v>
      </c>
    </row>
    <row r="68" spans="1:8" ht="15.5" x14ac:dyDescent="0.35">
      <c r="A68" s="16" t="s">
        <v>91</v>
      </c>
      <c r="B68" s="18" t="s">
        <v>81</v>
      </c>
      <c r="C68" s="18">
        <v>150</v>
      </c>
      <c r="D68" s="18">
        <v>40</v>
      </c>
      <c r="E68" s="18">
        <v>10</v>
      </c>
      <c r="F68" s="18">
        <v>10</v>
      </c>
      <c r="G68" s="18">
        <v>0</v>
      </c>
      <c r="H68" s="18">
        <v>220</v>
      </c>
    </row>
    <row r="69" spans="1:8" ht="15.5" x14ac:dyDescent="0.35">
      <c r="A69" s="16" t="s">
        <v>92</v>
      </c>
      <c r="B69" s="17" t="s">
        <v>134</v>
      </c>
      <c r="C69" s="17">
        <v>0.91800000000000004</v>
      </c>
      <c r="D69" s="17" t="s">
        <v>121</v>
      </c>
      <c r="E69" s="17" t="s">
        <v>121</v>
      </c>
      <c r="F69" s="17" t="s">
        <v>121</v>
      </c>
      <c r="G69" s="17" t="s">
        <v>121</v>
      </c>
      <c r="H69" s="17">
        <v>0.94199999999999995</v>
      </c>
    </row>
    <row r="70" spans="1:8" ht="15.5" x14ac:dyDescent="0.35">
      <c r="A70" s="16" t="s">
        <v>92</v>
      </c>
      <c r="B70" s="17" t="s">
        <v>163</v>
      </c>
      <c r="C70" s="17">
        <v>7.3999999999999996E-2</v>
      </c>
      <c r="D70" s="17" t="s">
        <v>121</v>
      </c>
      <c r="E70" s="17" t="s">
        <v>121</v>
      </c>
      <c r="F70" s="17" t="s">
        <v>121</v>
      </c>
      <c r="G70" s="17" t="s">
        <v>121</v>
      </c>
      <c r="H70" s="17">
        <v>5.1999999999999998E-2</v>
      </c>
    </row>
    <row r="71" spans="1:8" ht="15.5" x14ac:dyDescent="0.35">
      <c r="A71" s="16" t="s">
        <v>92</v>
      </c>
      <c r="B71" s="17" t="s">
        <v>136</v>
      </c>
      <c r="C71" s="17">
        <v>8.0000000000000002E-3</v>
      </c>
      <c r="D71" s="17" t="s">
        <v>121</v>
      </c>
      <c r="E71" s="17" t="s">
        <v>121</v>
      </c>
      <c r="F71" s="17" t="s">
        <v>121</v>
      </c>
      <c r="G71" s="17" t="s">
        <v>121</v>
      </c>
      <c r="H71" s="17">
        <v>6.0000000000000001E-3</v>
      </c>
    </row>
    <row r="72" spans="1:8" ht="15.5" x14ac:dyDescent="0.35">
      <c r="A72" s="16" t="s">
        <v>92</v>
      </c>
      <c r="B72" s="17" t="s">
        <v>137</v>
      </c>
      <c r="C72" s="17">
        <v>0</v>
      </c>
      <c r="D72" s="17" t="s">
        <v>121</v>
      </c>
      <c r="E72" s="17" t="s">
        <v>121</v>
      </c>
      <c r="F72" s="17" t="s">
        <v>121</v>
      </c>
      <c r="G72" s="17" t="s">
        <v>121</v>
      </c>
      <c r="H72" s="17">
        <v>0</v>
      </c>
    </row>
    <row r="73" spans="1:8" ht="15.5" x14ac:dyDescent="0.35">
      <c r="A73" s="16" t="s">
        <v>92</v>
      </c>
      <c r="B73" s="17" t="s">
        <v>80</v>
      </c>
      <c r="C73" s="17">
        <v>1</v>
      </c>
      <c r="D73" s="17">
        <v>1</v>
      </c>
      <c r="E73" s="17" t="s">
        <v>121</v>
      </c>
      <c r="F73" s="17" t="s">
        <v>121</v>
      </c>
      <c r="G73" s="17" t="s">
        <v>121</v>
      </c>
      <c r="H73" s="17">
        <v>1</v>
      </c>
    </row>
    <row r="74" spans="1:8" ht="15.5" x14ac:dyDescent="0.35">
      <c r="A74" s="16" t="s">
        <v>92</v>
      </c>
      <c r="B74" s="18" t="s">
        <v>81</v>
      </c>
      <c r="C74" s="18">
        <v>90</v>
      </c>
      <c r="D74" s="18">
        <v>50</v>
      </c>
      <c r="E74" s="18">
        <v>20</v>
      </c>
      <c r="F74" s="18">
        <v>10</v>
      </c>
      <c r="G74" s="18">
        <v>10</v>
      </c>
      <c r="H74" s="18">
        <v>180</v>
      </c>
    </row>
    <row r="75" spans="1:8" ht="15.5" x14ac:dyDescent="0.35">
      <c r="A75" s="16" t="s">
        <v>93</v>
      </c>
      <c r="B75" s="17" t="s">
        <v>134</v>
      </c>
      <c r="C75" s="17">
        <v>0.90700000000000003</v>
      </c>
      <c r="D75" s="17">
        <v>0.86599999999999999</v>
      </c>
      <c r="E75" s="17">
        <v>0.92800000000000005</v>
      </c>
      <c r="F75" s="17" t="s">
        <v>121</v>
      </c>
      <c r="G75" s="17" t="s">
        <v>121</v>
      </c>
      <c r="H75" s="17">
        <v>0.90300000000000002</v>
      </c>
    </row>
    <row r="76" spans="1:8" ht="15.5" x14ac:dyDescent="0.35">
      <c r="A76" s="16" t="s">
        <v>93</v>
      </c>
      <c r="B76" s="17" t="s">
        <v>163</v>
      </c>
      <c r="C76" s="17">
        <v>6.8000000000000005E-2</v>
      </c>
      <c r="D76" s="17">
        <v>9.6000000000000002E-2</v>
      </c>
      <c r="E76" s="17">
        <v>0.05</v>
      </c>
      <c r="F76" s="17" t="s">
        <v>121</v>
      </c>
      <c r="G76" s="17" t="s">
        <v>121</v>
      </c>
      <c r="H76" s="17">
        <v>7.0999999999999994E-2</v>
      </c>
    </row>
    <row r="77" spans="1:8" ht="15.5" x14ac:dyDescent="0.35">
      <c r="A77" s="16" t="s">
        <v>93</v>
      </c>
      <c r="B77" s="17" t="s">
        <v>136</v>
      </c>
      <c r="C77" s="17">
        <v>7.0000000000000001E-3</v>
      </c>
      <c r="D77" s="17">
        <v>2.8000000000000001E-2</v>
      </c>
      <c r="E77" s="17">
        <v>0</v>
      </c>
      <c r="F77" s="17" t="s">
        <v>121</v>
      </c>
      <c r="G77" s="17" t="s">
        <v>121</v>
      </c>
      <c r="H77" s="17">
        <v>8.9999999999999993E-3</v>
      </c>
    </row>
    <row r="78" spans="1:8" ht="15.5" x14ac:dyDescent="0.35">
      <c r="A78" s="16" t="s">
        <v>93</v>
      </c>
      <c r="B78" s="17" t="s">
        <v>137</v>
      </c>
      <c r="C78" s="17">
        <v>1.7000000000000001E-2</v>
      </c>
      <c r="D78" s="17">
        <v>1.0999999999999999E-2</v>
      </c>
      <c r="E78" s="17">
        <v>2.1999999999999999E-2</v>
      </c>
      <c r="F78" s="17" t="s">
        <v>121</v>
      </c>
      <c r="G78" s="17" t="s">
        <v>121</v>
      </c>
      <c r="H78" s="17">
        <v>1.7999999999999999E-2</v>
      </c>
    </row>
    <row r="79" spans="1:8" ht="15.5" x14ac:dyDescent="0.35">
      <c r="A79" s="16" t="s">
        <v>93</v>
      </c>
      <c r="B79" s="17" t="s">
        <v>80</v>
      </c>
      <c r="C79" s="17">
        <v>1</v>
      </c>
      <c r="D79" s="17">
        <v>1</v>
      </c>
      <c r="E79" s="17">
        <v>1</v>
      </c>
      <c r="F79" s="17" t="s">
        <v>121</v>
      </c>
      <c r="G79" s="17" t="s">
        <v>121</v>
      </c>
      <c r="H79" s="17">
        <v>1</v>
      </c>
    </row>
    <row r="80" spans="1:8" ht="15.5" x14ac:dyDescent="0.35">
      <c r="A80" s="16" t="s">
        <v>93</v>
      </c>
      <c r="B80" s="18" t="s">
        <v>81</v>
      </c>
      <c r="C80" s="18">
        <v>430</v>
      </c>
      <c r="D80" s="18">
        <v>110</v>
      </c>
      <c r="E80" s="18">
        <v>70</v>
      </c>
      <c r="F80" s="18">
        <v>20</v>
      </c>
      <c r="G80" s="18">
        <v>40</v>
      </c>
      <c r="H80" s="18">
        <v>670</v>
      </c>
    </row>
    <row r="81" spans="1:8" ht="15.5" x14ac:dyDescent="0.35">
      <c r="A81" s="16" t="s">
        <v>94</v>
      </c>
      <c r="B81" s="17" t="s">
        <v>134</v>
      </c>
      <c r="C81" s="17">
        <v>0.93899999999999995</v>
      </c>
      <c r="D81" s="17">
        <v>0.84299999999999997</v>
      </c>
      <c r="E81" s="17" t="s">
        <v>121</v>
      </c>
      <c r="F81" s="17" t="s">
        <v>121</v>
      </c>
      <c r="G81" s="17" t="s">
        <v>121</v>
      </c>
      <c r="H81" s="17">
        <v>0.91900000000000004</v>
      </c>
    </row>
    <row r="82" spans="1:8" ht="15.5" x14ac:dyDescent="0.35">
      <c r="A82" s="16" t="s">
        <v>94</v>
      </c>
      <c r="B82" s="17" t="s">
        <v>163</v>
      </c>
      <c r="C82" s="17">
        <v>4.3999999999999997E-2</v>
      </c>
      <c r="D82" s="17">
        <v>0.08</v>
      </c>
      <c r="E82" s="17" t="s">
        <v>121</v>
      </c>
      <c r="F82" s="17" t="s">
        <v>121</v>
      </c>
      <c r="G82" s="17" t="s">
        <v>121</v>
      </c>
      <c r="H82" s="17">
        <v>5.1999999999999998E-2</v>
      </c>
    </row>
    <row r="83" spans="1:8" ht="15.5" x14ac:dyDescent="0.35">
      <c r="A83" s="16" t="s">
        <v>94</v>
      </c>
      <c r="B83" s="17" t="s">
        <v>136</v>
      </c>
      <c r="C83" s="17">
        <v>1.7000000000000001E-2</v>
      </c>
      <c r="D83" s="17">
        <v>7.5999999999999998E-2</v>
      </c>
      <c r="E83" s="17" t="s">
        <v>121</v>
      </c>
      <c r="F83" s="17" t="s">
        <v>121</v>
      </c>
      <c r="G83" s="17" t="s">
        <v>121</v>
      </c>
      <c r="H83" s="17">
        <v>0.03</v>
      </c>
    </row>
    <row r="84" spans="1:8" ht="15.5" x14ac:dyDescent="0.35">
      <c r="A84" s="16" t="s">
        <v>94</v>
      </c>
      <c r="B84" s="17" t="s">
        <v>137</v>
      </c>
      <c r="C84" s="17">
        <v>0</v>
      </c>
      <c r="D84" s="17">
        <v>0</v>
      </c>
      <c r="E84" s="17" t="s">
        <v>121</v>
      </c>
      <c r="F84" s="17" t="s">
        <v>121</v>
      </c>
      <c r="G84" s="17" t="s">
        <v>121</v>
      </c>
      <c r="H84" s="17">
        <v>0</v>
      </c>
    </row>
    <row r="85" spans="1:8" ht="15.5" x14ac:dyDescent="0.35">
      <c r="A85" s="16" t="s">
        <v>94</v>
      </c>
      <c r="B85" s="17" t="s">
        <v>80</v>
      </c>
      <c r="C85" s="17">
        <v>1</v>
      </c>
      <c r="D85" s="17">
        <v>1</v>
      </c>
      <c r="E85" s="17" t="s">
        <v>121</v>
      </c>
      <c r="F85" s="17" t="s">
        <v>121</v>
      </c>
      <c r="G85" s="17" t="s">
        <v>121</v>
      </c>
      <c r="H85" s="17">
        <v>1</v>
      </c>
    </row>
    <row r="86" spans="1:8" ht="15.5" x14ac:dyDescent="0.35">
      <c r="A86" s="16" t="s">
        <v>94</v>
      </c>
      <c r="B86" s="18" t="s">
        <v>81</v>
      </c>
      <c r="C86" s="18">
        <v>100</v>
      </c>
      <c r="D86" s="18">
        <v>50</v>
      </c>
      <c r="E86" s="18">
        <v>20</v>
      </c>
      <c r="F86" s="18">
        <v>10</v>
      </c>
      <c r="G86" s="18">
        <v>0</v>
      </c>
      <c r="H86" s="18">
        <v>190</v>
      </c>
    </row>
    <row r="87" spans="1:8" ht="15.5" x14ac:dyDescent="0.35">
      <c r="A87" s="16" t="s">
        <v>95</v>
      </c>
      <c r="B87" s="17" t="s">
        <v>134</v>
      </c>
      <c r="C87" s="17">
        <v>0.86699999999999999</v>
      </c>
      <c r="D87" s="17">
        <v>0.92300000000000004</v>
      </c>
      <c r="E87" s="17" t="s">
        <v>121</v>
      </c>
      <c r="F87" s="17" t="s">
        <v>121</v>
      </c>
      <c r="G87" s="17" t="s">
        <v>121</v>
      </c>
      <c r="H87" s="17">
        <v>0.877</v>
      </c>
    </row>
    <row r="88" spans="1:8" ht="15.5" x14ac:dyDescent="0.35">
      <c r="A88" s="16" t="s">
        <v>95</v>
      </c>
      <c r="B88" s="17" t="s">
        <v>163</v>
      </c>
      <c r="C88" s="17">
        <v>4.8000000000000001E-2</v>
      </c>
      <c r="D88" s="17">
        <v>2.1000000000000001E-2</v>
      </c>
      <c r="E88" s="17" t="s">
        <v>121</v>
      </c>
      <c r="F88" s="17" t="s">
        <v>121</v>
      </c>
      <c r="G88" s="17" t="s">
        <v>121</v>
      </c>
      <c r="H88" s="17">
        <v>0.04</v>
      </c>
    </row>
    <row r="89" spans="1:8" ht="15.5" x14ac:dyDescent="0.35">
      <c r="A89" s="16" t="s">
        <v>95</v>
      </c>
      <c r="B89" s="17" t="s">
        <v>136</v>
      </c>
      <c r="C89" s="17">
        <v>7.4999999999999997E-2</v>
      </c>
      <c r="D89" s="17">
        <v>5.6000000000000001E-2</v>
      </c>
      <c r="E89" s="17" t="s">
        <v>121</v>
      </c>
      <c r="F89" s="17" t="s">
        <v>121</v>
      </c>
      <c r="G89" s="17" t="s">
        <v>121</v>
      </c>
      <c r="H89" s="17">
        <v>7.5999999999999998E-2</v>
      </c>
    </row>
    <row r="90" spans="1:8" ht="15.5" x14ac:dyDescent="0.35">
      <c r="A90" s="16" t="s">
        <v>95</v>
      </c>
      <c r="B90" s="17" t="s">
        <v>137</v>
      </c>
      <c r="C90" s="17">
        <v>0.01</v>
      </c>
      <c r="D90" s="17">
        <v>0</v>
      </c>
      <c r="E90" s="17" t="s">
        <v>121</v>
      </c>
      <c r="F90" s="17" t="s">
        <v>121</v>
      </c>
      <c r="G90" s="17" t="s">
        <v>121</v>
      </c>
      <c r="H90" s="17">
        <v>6.0000000000000001E-3</v>
      </c>
    </row>
    <row r="91" spans="1:8" ht="15.5" x14ac:dyDescent="0.35">
      <c r="A91" s="16" t="s">
        <v>95</v>
      </c>
      <c r="B91" s="17" t="s">
        <v>80</v>
      </c>
      <c r="C91" s="17">
        <v>1</v>
      </c>
      <c r="D91" s="17">
        <v>1</v>
      </c>
      <c r="E91" s="17" t="s">
        <v>121</v>
      </c>
      <c r="F91" s="17" t="s">
        <v>121</v>
      </c>
      <c r="G91" s="17" t="s">
        <v>121</v>
      </c>
      <c r="H91" s="17">
        <v>1</v>
      </c>
    </row>
    <row r="92" spans="1:8" ht="15.5" x14ac:dyDescent="0.35">
      <c r="A92" s="16" t="s">
        <v>95</v>
      </c>
      <c r="B92" s="18" t="s">
        <v>81</v>
      </c>
      <c r="C92" s="18">
        <v>240</v>
      </c>
      <c r="D92" s="18">
        <v>100</v>
      </c>
      <c r="E92" s="18">
        <v>30</v>
      </c>
      <c r="F92" s="18">
        <v>40</v>
      </c>
      <c r="G92" s="18">
        <v>10</v>
      </c>
      <c r="H92" s="18">
        <v>420</v>
      </c>
    </row>
    <row r="93" spans="1:8" ht="15.5" x14ac:dyDescent="0.35">
      <c r="A93" s="16" t="s">
        <v>96</v>
      </c>
      <c r="B93" s="17" t="s">
        <v>134</v>
      </c>
      <c r="C93" s="17">
        <v>0.86699999999999999</v>
      </c>
      <c r="D93" s="17">
        <v>0.89200000000000002</v>
      </c>
      <c r="E93" s="17">
        <v>0.876</v>
      </c>
      <c r="F93" s="17" t="s">
        <v>121</v>
      </c>
      <c r="G93" s="17">
        <v>0.88400000000000001</v>
      </c>
      <c r="H93" s="17">
        <v>0.874</v>
      </c>
    </row>
    <row r="94" spans="1:8" ht="15.5" x14ac:dyDescent="0.35">
      <c r="A94" s="16" t="s">
        <v>96</v>
      </c>
      <c r="B94" s="17" t="s">
        <v>163</v>
      </c>
      <c r="C94" s="17">
        <v>5.3999999999999999E-2</v>
      </c>
      <c r="D94" s="17">
        <v>7.2999999999999995E-2</v>
      </c>
      <c r="E94" s="17">
        <v>3.2000000000000001E-2</v>
      </c>
      <c r="F94" s="17" t="s">
        <v>121</v>
      </c>
      <c r="G94" s="17">
        <v>4.1000000000000002E-2</v>
      </c>
      <c r="H94" s="17">
        <v>4.9000000000000002E-2</v>
      </c>
    </row>
    <row r="95" spans="1:8" ht="15.5" x14ac:dyDescent="0.35">
      <c r="A95" s="16" t="s">
        <v>96</v>
      </c>
      <c r="B95" s="17" t="s">
        <v>136</v>
      </c>
      <c r="C95" s="17">
        <v>6.4000000000000001E-2</v>
      </c>
      <c r="D95" s="17">
        <v>0.03</v>
      </c>
      <c r="E95" s="17">
        <v>6.7000000000000004E-2</v>
      </c>
      <c r="F95" s="17" t="s">
        <v>121</v>
      </c>
      <c r="G95" s="17">
        <v>6.0999999999999999E-2</v>
      </c>
      <c r="H95" s="17">
        <v>0.06</v>
      </c>
    </row>
    <row r="96" spans="1:8" ht="15.5" x14ac:dyDescent="0.35">
      <c r="A96" s="16" t="s">
        <v>96</v>
      </c>
      <c r="B96" s="17" t="s">
        <v>137</v>
      </c>
      <c r="C96" s="17">
        <v>1.4E-2</v>
      </c>
      <c r="D96" s="17">
        <v>5.0000000000000001E-3</v>
      </c>
      <c r="E96" s="17">
        <v>2.5000000000000001E-2</v>
      </c>
      <c r="F96" s="17" t="s">
        <v>121</v>
      </c>
      <c r="G96" s="17">
        <v>1.4E-2</v>
      </c>
      <c r="H96" s="17">
        <v>1.7000000000000001E-2</v>
      </c>
    </row>
    <row r="97" spans="1:8" ht="15.5" x14ac:dyDescent="0.35">
      <c r="A97" s="16" t="s">
        <v>96</v>
      </c>
      <c r="B97" s="17" t="s">
        <v>80</v>
      </c>
      <c r="C97" s="17">
        <v>1</v>
      </c>
      <c r="D97" s="17">
        <v>1</v>
      </c>
      <c r="E97" s="17">
        <v>1</v>
      </c>
      <c r="F97" s="17" t="s">
        <v>121</v>
      </c>
      <c r="G97" s="17">
        <v>1</v>
      </c>
      <c r="H97" s="17">
        <v>1</v>
      </c>
    </row>
    <row r="98" spans="1:8" ht="15.5" x14ac:dyDescent="0.35">
      <c r="A98" s="16" t="s">
        <v>96</v>
      </c>
      <c r="B98" s="18" t="s">
        <v>81</v>
      </c>
      <c r="C98" s="18">
        <v>430</v>
      </c>
      <c r="D98" s="18">
        <v>100</v>
      </c>
      <c r="E98" s="18">
        <v>120</v>
      </c>
      <c r="F98" s="18">
        <v>30</v>
      </c>
      <c r="G98" s="18">
        <v>60</v>
      </c>
      <c r="H98" s="18">
        <v>740</v>
      </c>
    </row>
    <row r="99" spans="1:8" ht="15.5" x14ac:dyDescent="0.35">
      <c r="A99" s="16" t="s">
        <v>97</v>
      </c>
      <c r="B99" s="17" t="s">
        <v>134</v>
      </c>
      <c r="C99" s="17">
        <v>0.92200000000000004</v>
      </c>
      <c r="D99" s="17">
        <v>0.92500000000000004</v>
      </c>
      <c r="E99" s="17" t="s">
        <v>121</v>
      </c>
      <c r="F99" s="17" t="s">
        <v>121</v>
      </c>
      <c r="G99" s="17" t="s">
        <v>121</v>
      </c>
      <c r="H99" s="17">
        <v>0.92700000000000005</v>
      </c>
    </row>
    <row r="100" spans="1:8" ht="15.5" x14ac:dyDescent="0.35">
      <c r="A100" s="16" t="s">
        <v>97</v>
      </c>
      <c r="B100" s="17" t="s">
        <v>163</v>
      </c>
      <c r="C100" s="17">
        <v>4.4999999999999998E-2</v>
      </c>
      <c r="D100" s="17">
        <v>0.03</v>
      </c>
      <c r="E100" s="17" t="s">
        <v>121</v>
      </c>
      <c r="F100" s="17" t="s">
        <v>121</v>
      </c>
      <c r="G100" s="17" t="s">
        <v>121</v>
      </c>
      <c r="H100" s="17">
        <v>4.1000000000000002E-2</v>
      </c>
    </row>
    <row r="101" spans="1:8" ht="15.5" x14ac:dyDescent="0.35">
      <c r="A101" s="16" t="s">
        <v>97</v>
      </c>
      <c r="B101" s="17" t="s">
        <v>136</v>
      </c>
      <c r="C101" s="17">
        <v>2.7E-2</v>
      </c>
      <c r="D101" s="17">
        <v>4.4999999999999998E-2</v>
      </c>
      <c r="E101" s="17" t="s">
        <v>121</v>
      </c>
      <c r="F101" s="17" t="s">
        <v>121</v>
      </c>
      <c r="G101" s="17" t="s">
        <v>121</v>
      </c>
      <c r="H101" s="17">
        <v>2.8000000000000001E-2</v>
      </c>
    </row>
    <row r="102" spans="1:8" ht="15.5" x14ac:dyDescent="0.35">
      <c r="A102" s="16" t="s">
        <v>97</v>
      </c>
      <c r="B102" s="17" t="s">
        <v>137</v>
      </c>
      <c r="C102" s="17">
        <v>6.0000000000000001E-3</v>
      </c>
      <c r="D102" s="17">
        <v>0</v>
      </c>
      <c r="E102" s="17" t="s">
        <v>121</v>
      </c>
      <c r="F102" s="17" t="s">
        <v>121</v>
      </c>
      <c r="G102" s="17" t="s">
        <v>121</v>
      </c>
      <c r="H102" s="17">
        <v>4.0000000000000001E-3</v>
      </c>
    </row>
    <row r="103" spans="1:8" ht="15.5" x14ac:dyDescent="0.35">
      <c r="A103" s="16" t="s">
        <v>97</v>
      </c>
      <c r="B103" s="17" t="s">
        <v>80</v>
      </c>
      <c r="C103" s="17">
        <v>1</v>
      </c>
      <c r="D103" s="17">
        <v>1</v>
      </c>
      <c r="E103" s="17" t="s">
        <v>121</v>
      </c>
      <c r="F103" s="17" t="s">
        <v>121</v>
      </c>
      <c r="G103" s="17" t="s">
        <v>121</v>
      </c>
      <c r="H103" s="17">
        <v>1</v>
      </c>
    </row>
    <row r="104" spans="1:8" ht="15.5" x14ac:dyDescent="0.35">
      <c r="A104" s="16" t="s">
        <v>97</v>
      </c>
      <c r="B104" s="18" t="s">
        <v>81</v>
      </c>
      <c r="C104" s="18">
        <v>160</v>
      </c>
      <c r="D104" s="18">
        <v>60</v>
      </c>
      <c r="E104" s="18">
        <v>20</v>
      </c>
      <c r="F104" s="18">
        <v>20</v>
      </c>
      <c r="G104" s="18">
        <v>10</v>
      </c>
      <c r="H104" s="18">
        <v>280</v>
      </c>
    </row>
    <row r="105" spans="1:8" ht="15.5" x14ac:dyDescent="0.35">
      <c r="A105" s="16" t="s">
        <v>98</v>
      </c>
      <c r="B105" s="17" t="s">
        <v>134</v>
      </c>
      <c r="C105" s="17">
        <v>0.98599999999999999</v>
      </c>
      <c r="D105" s="17" t="s">
        <v>121</v>
      </c>
      <c r="E105" s="17" t="s">
        <v>121</v>
      </c>
      <c r="F105" s="17" t="s">
        <v>121</v>
      </c>
      <c r="G105" s="17" t="s">
        <v>121</v>
      </c>
      <c r="H105" s="17">
        <v>0.96299999999999997</v>
      </c>
    </row>
    <row r="106" spans="1:8" ht="15.5" x14ac:dyDescent="0.35">
      <c r="A106" s="16" t="s">
        <v>98</v>
      </c>
      <c r="B106" s="17" t="s">
        <v>163</v>
      </c>
      <c r="C106" s="17">
        <v>1.4E-2</v>
      </c>
      <c r="D106" s="17" t="s">
        <v>121</v>
      </c>
      <c r="E106" s="17" t="s">
        <v>121</v>
      </c>
      <c r="F106" s="17" t="s">
        <v>121</v>
      </c>
      <c r="G106" s="17" t="s">
        <v>121</v>
      </c>
      <c r="H106" s="17">
        <v>2.5999999999999999E-2</v>
      </c>
    </row>
    <row r="107" spans="1:8" ht="15.5" x14ac:dyDescent="0.35">
      <c r="A107" s="16" t="s">
        <v>98</v>
      </c>
      <c r="B107" s="17" t="s">
        <v>136</v>
      </c>
      <c r="C107" s="17">
        <v>0</v>
      </c>
      <c r="D107" s="17" t="s">
        <v>121</v>
      </c>
      <c r="E107" s="17" t="s">
        <v>121</v>
      </c>
      <c r="F107" s="17" t="s">
        <v>121</v>
      </c>
      <c r="G107" s="17" t="s">
        <v>121</v>
      </c>
      <c r="H107" s="17">
        <v>1.0999999999999999E-2</v>
      </c>
    </row>
    <row r="108" spans="1:8" ht="15.5" x14ac:dyDescent="0.35">
      <c r="A108" s="16" t="s">
        <v>98</v>
      </c>
      <c r="B108" s="17" t="s">
        <v>137</v>
      </c>
      <c r="C108" s="17">
        <v>0</v>
      </c>
      <c r="D108" s="17" t="s">
        <v>121</v>
      </c>
      <c r="E108" s="17" t="s">
        <v>121</v>
      </c>
      <c r="F108" s="17" t="s">
        <v>121</v>
      </c>
      <c r="G108" s="17" t="s">
        <v>121</v>
      </c>
      <c r="H108" s="17">
        <v>0</v>
      </c>
    </row>
    <row r="109" spans="1:8" ht="15.5" x14ac:dyDescent="0.35">
      <c r="A109" s="16" t="s">
        <v>98</v>
      </c>
      <c r="B109" s="17" t="s">
        <v>80</v>
      </c>
      <c r="C109" s="17">
        <v>1</v>
      </c>
      <c r="D109" s="17" t="s">
        <v>121</v>
      </c>
      <c r="E109" s="17" t="s">
        <v>121</v>
      </c>
      <c r="F109" s="17" t="s">
        <v>121</v>
      </c>
      <c r="G109" s="17" t="s">
        <v>121</v>
      </c>
      <c r="H109" s="17">
        <v>1</v>
      </c>
    </row>
    <row r="110" spans="1:8" ht="15.5" x14ac:dyDescent="0.35">
      <c r="A110" s="16" t="s">
        <v>98</v>
      </c>
      <c r="B110" s="18" t="s">
        <v>81</v>
      </c>
      <c r="C110" s="18">
        <v>90</v>
      </c>
      <c r="D110" s="18">
        <v>40</v>
      </c>
      <c r="E110" s="18">
        <v>40</v>
      </c>
      <c r="F110" s="18">
        <v>10</v>
      </c>
      <c r="G110" s="18">
        <v>0</v>
      </c>
      <c r="H110" s="18">
        <v>180</v>
      </c>
    </row>
    <row r="111" spans="1:8" ht="15.5" x14ac:dyDescent="0.35">
      <c r="A111" s="16" t="s">
        <v>99</v>
      </c>
      <c r="B111" s="17" t="s">
        <v>134</v>
      </c>
      <c r="C111" s="17">
        <v>0.873</v>
      </c>
      <c r="D111" s="17" t="s">
        <v>121</v>
      </c>
      <c r="E111" s="17" t="s">
        <v>121</v>
      </c>
      <c r="F111" s="17" t="s">
        <v>121</v>
      </c>
      <c r="G111" s="17" t="s">
        <v>121</v>
      </c>
      <c r="H111" s="17">
        <v>0.88900000000000001</v>
      </c>
    </row>
    <row r="112" spans="1:8" ht="15.5" x14ac:dyDescent="0.35">
      <c r="A112" s="16" t="s">
        <v>99</v>
      </c>
      <c r="B112" s="17" t="s">
        <v>163</v>
      </c>
      <c r="C112" s="17">
        <v>7.3999999999999996E-2</v>
      </c>
      <c r="D112" s="17" t="s">
        <v>121</v>
      </c>
      <c r="E112" s="17" t="s">
        <v>121</v>
      </c>
      <c r="F112" s="17" t="s">
        <v>121</v>
      </c>
      <c r="G112" s="17" t="s">
        <v>121</v>
      </c>
      <c r="H112" s="17">
        <v>6.6000000000000003E-2</v>
      </c>
    </row>
    <row r="113" spans="1:8" ht="15.5" x14ac:dyDescent="0.35">
      <c r="A113" s="16" t="s">
        <v>99</v>
      </c>
      <c r="B113" s="17" t="s">
        <v>136</v>
      </c>
      <c r="C113" s="17">
        <v>4.2000000000000003E-2</v>
      </c>
      <c r="D113" s="17" t="s">
        <v>121</v>
      </c>
      <c r="E113" s="17" t="s">
        <v>121</v>
      </c>
      <c r="F113" s="17" t="s">
        <v>121</v>
      </c>
      <c r="G113" s="17" t="s">
        <v>121</v>
      </c>
      <c r="H113" s="17">
        <v>3.7999999999999999E-2</v>
      </c>
    </row>
    <row r="114" spans="1:8" ht="15.5" x14ac:dyDescent="0.35">
      <c r="A114" s="16" t="s">
        <v>99</v>
      </c>
      <c r="B114" s="17" t="s">
        <v>137</v>
      </c>
      <c r="C114" s="17">
        <v>0.01</v>
      </c>
      <c r="D114" s="17" t="s">
        <v>121</v>
      </c>
      <c r="E114" s="17" t="s">
        <v>121</v>
      </c>
      <c r="F114" s="17" t="s">
        <v>121</v>
      </c>
      <c r="G114" s="17" t="s">
        <v>121</v>
      </c>
      <c r="H114" s="17">
        <v>7.0000000000000001E-3</v>
      </c>
    </row>
    <row r="115" spans="1:8" ht="15.5" x14ac:dyDescent="0.35">
      <c r="A115" s="16" t="s">
        <v>99</v>
      </c>
      <c r="B115" s="17" t="s">
        <v>80</v>
      </c>
      <c r="C115" s="17">
        <v>1</v>
      </c>
      <c r="D115" s="17" t="s">
        <v>121</v>
      </c>
      <c r="E115" s="17" t="s">
        <v>121</v>
      </c>
      <c r="F115" s="17" t="s">
        <v>121</v>
      </c>
      <c r="G115" s="17" t="s">
        <v>121</v>
      </c>
      <c r="H115" s="17">
        <v>1</v>
      </c>
    </row>
    <row r="116" spans="1:8" ht="15.5" x14ac:dyDescent="0.35">
      <c r="A116" s="16" t="s">
        <v>99</v>
      </c>
      <c r="B116" s="18" t="s">
        <v>81</v>
      </c>
      <c r="C116" s="18">
        <v>130</v>
      </c>
      <c r="D116" s="18">
        <v>40</v>
      </c>
      <c r="E116" s="18">
        <v>20</v>
      </c>
      <c r="F116" s="18">
        <v>10</v>
      </c>
      <c r="G116" s="18">
        <v>0</v>
      </c>
      <c r="H116" s="18">
        <v>210</v>
      </c>
    </row>
    <row r="117" spans="1:8" ht="15.5" x14ac:dyDescent="0.35">
      <c r="A117" s="16" t="s">
        <v>100</v>
      </c>
      <c r="B117" s="17" t="s">
        <v>134</v>
      </c>
      <c r="C117" s="17">
        <v>0.88200000000000001</v>
      </c>
      <c r="D117" s="17" t="s">
        <v>121</v>
      </c>
      <c r="E117" s="17" t="s">
        <v>121</v>
      </c>
      <c r="F117" s="17" t="s">
        <v>121</v>
      </c>
      <c r="G117" s="17" t="s">
        <v>121</v>
      </c>
      <c r="H117" s="17">
        <v>0.90800000000000003</v>
      </c>
    </row>
    <row r="118" spans="1:8" ht="15.5" x14ac:dyDescent="0.35">
      <c r="A118" s="16" t="s">
        <v>100</v>
      </c>
      <c r="B118" s="17" t="s">
        <v>163</v>
      </c>
      <c r="C118" s="17">
        <v>3.9E-2</v>
      </c>
      <c r="D118" s="17" t="s">
        <v>121</v>
      </c>
      <c r="E118" s="17" t="s">
        <v>121</v>
      </c>
      <c r="F118" s="17" t="s">
        <v>121</v>
      </c>
      <c r="G118" s="17" t="s">
        <v>121</v>
      </c>
      <c r="H118" s="17">
        <v>0.03</v>
      </c>
    </row>
    <row r="119" spans="1:8" ht="15.5" x14ac:dyDescent="0.35">
      <c r="A119" s="16" t="s">
        <v>100</v>
      </c>
      <c r="B119" s="17" t="s">
        <v>136</v>
      </c>
      <c r="C119" s="17">
        <v>6.6000000000000003E-2</v>
      </c>
      <c r="D119" s="17" t="s">
        <v>121</v>
      </c>
      <c r="E119" s="17" t="s">
        <v>121</v>
      </c>
      <c r="F119" s="17" t="s">
        <v>121</v>
      </c>
      <c r="G119" s="17" t="s">
        <v>121</v>
      </c>
      <c r="H119" s="17">
        <v>5.3999999999999999E-2</v>
      </c>
    </row>
    <row r="120" spans="1:8" ht="15.5" x14ac:dyDescent="0.35">
      <c r="A120" s="16" t="s">
        <v>100</v>
      </c>
      <c r="B120" s="17" t="s">
        <v>137</v>
      </c>
      <c r="C120" s="17">
        <v>1.2999999999999999E-2</v>
      </c>
      <c r="D120" s="17" t="s">
        <v>121</v>
      </c>
      <c r="E120" s="17" t="s">
        <v>121</v>
      </c>
      <c r="F120" s="17" t="s">
        <v>121</v>
      </c>
      <c r="G120" s="17" t="s">
        <v>121</v>
      </c>
      <c r="H120" s="17">
        <v>8.9999999999999993E-3</v>
      </c>
    </row>
    <row r="121" spans="1:8" ht="15.5" x14ac:dyDescent="0.35">
      <c r="A121" s="16" t="s">
        <v>100</v>
      </c>
      <c r="B121" s="17" t="s">
        <v>80</v>
      </c>
      <c r="C121" s="17">
        <v>1</v>
      </c>
      <c r="D121" s="17" t="s">
        <v>121</v>
      </c>
      <c r="E121" s="17" t="s">
        <v>121</v>
      </c>
      <c r="F121" s="17" t="s">
        <v>121</v>
      </c>
      <c r="G121" s="17" t="s">
        <v>121</v>
      </c>
      <c r="H121" s="17">
        <v>1</v>
      </c>
    </row>
    <row r="122" spans="1:8" ht="15.5" x14ac:dyDescent="0.35">
      <c r="A122" s="16" t="s">
        <v>100</v>
      </c>
      <c r="B122" s="18" t="s">
        <v>81</v>
      </c>
      <c r="C122" s="18">
        <v>130</v>
      </c>
      <c r="D122" s="18">
        <v>40</v>
      </c>
      <c r="E122" s="18">
        <v>10</v>
      </c>
      <c r="F122" s="18">
        <v>20</v>
      </c>
      <c r="G122" s="18">
        <v>0</v>
      </c>
      <c r="H122" s="18">
        <v>200</v>
      </c>
    </row>
    <row r="123" spans="1:8" ht="15.5" x14ac:dyDescent="0.35">
      <c r="A123" s="16" t="s">
        <v>101</v>
      </c>
      <c r="B123" s="17" t="s">
        <v>134</v>
      </c>
      <c r="C123" s="17">
        <v>0.97099999999999997</v>
      </c>
      <c r="D123" s="17" t="s">
        <v>121</v>
      </c>
      <c r="E123" s="17" t="s">
        <v>121</v>
      </c>
      <c r="F123" s="17">
        <v>0.90100000000000002</v>
      </c>
      <c r="G123" s="17" t="s">
        <v>121</v>
      </c>
      <c r="H123" s="17">
        <v>0.93200000000000005</v>
      </c>
    </row>
    <row r="124" spans="1:8" ht="15.5" x14ac:dyDescent="0.35">
      <c r="A124" s="16" t="s">
        <v>101</v>
      </c>
      <c r="B124" s="17" t="s">
        <v>163</v>
      </c>
      <c r="C124" s="17">
        <v>6.0000000000000001E-3</v>
      </c>
      <c r="D124" s="17" t="s">
        <v>121</v>
      </c>
      <c r="E124" s="17" t="s">
        <v>121</v>
      </c>
      <c r="F124" s="17">
        <v>5.3999999999999999E-2</v>
      </c>
      <c r="G124" s="17" t="s">
        <v>121</v>
      </c>
      <c r="H124" s="17">
        <v>0.03</v>
      </c>
    </row>
    <row r="125" spans="1:8" ht="15.5" x14ac:dyDescent="0.35">
      <c r="A125" s="16" t="s">
        <v>101</v>
      </c>
      <c r="B125" s="17" t="s">
        <v>136</v>
      </c>
      <c r="C125" s="17">
        <v>2.3E-2</v>
      </c>
      <c r="D125" s="17" t="s">
        <v>121</v>
      </c>
      <c r="E125" s="17" t="s">
        <v>121</v>
      </c>
      <c r="F125" s="17">
        <v>4.5999999999999999E-2</v>
      </c>
      <c r="G125" s="17" t="s">
        <v>121</v>
      </c>
      <c r="H125" s="17">
        <v>3.7999999999999999E-2</v>
      </c>
    </row>
    <row r="126" spans="1:8" ht="15.5" x14ac:dyDescent="0.35">
      <c r="A126" s="16" t="s">
        <v>101</v>
      </c>
      <c r="B126" s="17" t="s">
        <v>137</v>
      </c>
      <c r="C126" s="17">
        <v>0</v>
      </c>
      <c r="D126" s="17" t="s">
        <v>121</v>
      </c>
      <c r="E126" s="17" t="s">
        <v>121</v>
      </c>
      <c r="F126" s="17">
        <v>0</v>
      </c>
      <c r="G126" s="17" t="s">
        <v>121</v>
      </c>
      <c r="H126" s="17">
        <v>0</v>
      </c>
    </row>
    <row r="127" spans="1:8" ht="15.5" x14ac:dyDescent="0.35">
      <c r="A127" s="16" t="s">
        <v>101</v>
      </c>
      <c r="B127" s="17" t="s">
        <v>80</v>
      </c>
      <c r="C127" s="17">
        <v>1</v>
      </c>
      <c r="D127" s="17">
        <v>1</v>
      </c>
      <c r="E127" s="17" t="s">
        <v>121</v>
      </c>
      <c r="F127" s="17">
        <v>1</v>
      </c>
      <c r="G127" s="17" t="s">
        <v>121</v>
      </c>
      <c r="H127" s="17">
        <v>1</v>
      </c>
    </row>
    <row r="128" spans="1:8" ht="15.5" x14ac:dyDescent="0.35">
      <c r="A128" s="16" t="s">
        <v>101</v>
      </c>
      <c r="B128" s="18" t="s">
        <v>81</v>
      </c>
      <c r="C128" s="18">
        <v>90</v>
      </c>
      <c r="D128" s="18">
        <v>50</v>
      </c>
      <c r="E128" s="18">
        <v>20</v>
      </c>
      <c r="F128" s="18">
        <v>70</v>
      </c>
      <c r="G128" s="18">
        <v>0</v>
      </c>
      <c r="H128" s="18">
        <v>230</v>
      </c>
    </row>
    <row r="129" spans="1:8" ht="15.5" x14ac:dyDescent="0.35">
      <c r="A129" s="16" t="s">
        <v>102</v>
      </c>
      <c r="B129" s="17" t="s">
        <v>134</v>
      </c>
      <c r="C129" s="17">
        <v>0.89600000000000002</v>
      </c>
      <c r="D129" s="17" t="s">
        <v>121</v>
      </c>
      <c r="E129" s="17" t="s">
        <v>121</v>
      </c>
      <c r="F129" s="17" t="s">
        <v>121</v>
      </c>
      <c r="G129" s="17" t="s">
        <v>121</v>
      </c>
      <c r="H129" s="17">
        <v>0.91200000000000003</v>
      </c>
    </row>
    <row r="130" spans="1:8" ht="15.5" x14ac:dyDescent="0.35">
      <c r="A130" s="16" t="s">
        <v>102</v>
      </c>
      <c r="B130" s="17" t="s">
        <v>163</v>
      </c>
      <c r="C130" s="17">
        <v>8.0000000000000002E-3</v>
      </c>
      <c r="D130" s="17" t="s">
        <v>121</v>
      </c>
      <c r="E130" s="17" t="s">
        <v>121</v>
      </c>
      <c r="F130" s="17" t="s">
        <v>121</v>
      </c>
      <c r="G130" s="17" t="s">
        <v>121</v>
      </c>
      <c r="H130" s="17">
        <v>8.0000000000000002E-3</v>
      </c>
    </row>
    <row r="131" spans="1:8" ht="15.5" x14ac:dyDescent="0.35">
      <c r="A131" s="16" t="s">
        <v>102</v>
      </c>
      <c r="B131" s="17" t="s">
        <v>136</v>
      </c>
      <c r="C131" s="17">
        <v>5.0999999999999997E-2</v>
      </c>
      <c r="D131" s="17" t="s">
        <v>121</v>
      </c>
      <c r="E131" s="17" t="s">
        <v>121</v>
      </c>
      <c r="F131" s="17" t="s">
        <v>121</v>
      </c>
      <c r="G131" s="17" t="s">
        <v>121</v>
      </c>
      <c r="H131" s="17">
        <v>4.7E-2</v>
      </c>
    </row>
    <row r="132" spans="1:8" ht="15.5" x14ac:dyDescent="0.35">
      <c r="A132" s="16" t="s">
        <v>102</v>
      </c>
      <c r="B132" s="17" t="s">
        <v>137</v>
      </c>
      <c r="C132" s="17">
        <v>4.4999999999999998E-2</v>
      </c>
      <c r="D132" s="17" t="s">
        <v>121</v>
      </c>
      <c r="E132" s="17" t="s">
        <v>121</v>
      </c>
      <c r="F132" s="17" t="s">
        <v>121</v>
      </c>
      <c r="G132" s="17" t="s">
        <v>121</v>
      </c>
      <c r="H132" s="17">
        <v>3.3000000000000002E-2</v>
      </c>
    </row>
    <row r="133" spans="1:8" ht="15.5" x14ac:dyDescent="0.35">
      <c r="A133" s="16" t="s">
        <v>102</v>
      </c>
      <c r="B133" s="17" t="s">
        <v>80</v>
      </c>
      <c r="C133" s="17">
        <v>1</v>
      </c>
      <c r="D133" s="17" t="s">
        <v>121</v>
      </c>
      <c r="E133" s="17" t="s">
        <v>121</v>
      </c>
      <c r="F133" s="17" t="s">
        <v>121</v>
      </c>
      <c r="G133" s="17" t="s">
        <v>121</v>
      </c>
      <c r="H133" s="17">
        <v>1</v>
      </c>
    </row>
    <row r="134" spans="1:8" ht="15.5" x14ac:dyDescent="0.35">
      <c r="A134" s="16" t="s">
        <v>102</v>
      </c>
      <c r="B134" s="18" t="s">
        <v>81</v>
      </c>
      <c r="C134" s="18">
        <v>130</v>
      </c>
      <c r="D134" s="18">
        <v>40</v>
      </c>
      <c r="E134" s="18">
        <v>20</v>
      </c>
      <c r="F134" s="18">
        <v>10</v>
      </c>
      <c r="G134" s="18">
        <v>0</v>
      </c>
      <c r="H134" s="18">
        <v>190</v>
      </c>
    </row>
    <row r="135" spans="1:8" ht="15.5" x14ac:dyDescent="0.35">
      <c r="A135" s="16" t="s">
        <v>103</v>
      </c>
      <c r="B135" s="17" t="s">
        <v>134</v>
      </c>
      <c r="C135" s="17">
        <v>0.71399999999999997</v>
      </c>
      <c r="D135" s="17">
        <v>0.80800000000000005</v>
      </c>
      <c r="E135" s="17">
        <v>0.82799999999999996</v>
      </c>
      <c r="F135" s="17" t="s">
        <v>121</v>
      </c>
      <c r="G135" s="17" t="s">
        <v>121</v>
      </c>
      <c r="H135" s="17">
        <v>0.77900000000000003</v>
      </c>
    </row>
    <row r="136" spans="1:8" ht="15.5" x14ac:dyDescent="0.35">
      <c r="A136" s="16" t="s">
        <v>103</v>
      </c>
      <c r="B136" s="17" t="s">
        <v>163</v>
      </c>
      <c r="C136" s="17">
        <v>0.16900000000000001</v>
      </c>
      <c r="D136" s="17">
        <v>6.6000000000000003E-2</v>
      </c>
      <c r="E136" s="17">
        <v>0.06</v>
      </c>
      <c r="F136" s="17" t="s">
        <v>121</v>
      </c>
      <c r="G136" s="17" t="s">
        <v>121</v>
      </c>
      <c r="H136" s="17">
        <v>0.108</v>
      </c>
    </row>
    <row r="137" spans="1:8" ht="15.5" x14ac:dyDescent="0.35">
      <c r="A137" s="16" t="s">
        <v>103</v>
      </c>
      <c r="B137" s="17" t="s">
        <v>136</v>
      </c>
      <c r="C137" s="17">
        <v>0.115</v>
      </c>
      <c r="D137" s="17">
        <v>5.8000000000000003E-2</v>
      </c>
      <c r="E137" s="17">
        <v>0.113</v>
      </c>
      <c r="F137" s="17" t="s">
        <v>121</v>
      </c>
      <c r="G137" s="17" t="s">
        <v>121</v>
      </c>
      <c r="H137" s="17">
        <v>9.7000000000000003E-2</v>
      </c>
    </row>
    <row r="138" spans="1:8" ht="15.5" x14ac:dyDescent="0.35">
      <c r="A138" s="16" t="s">
        <v>103</v>
      </c>
      <c r="B138" s="17" t="s">
        <v>137</v>
      </c>
      <c r="C138" s="17">
        <v>2E-3</v>
      </c>
      <c r="D138" s="17">
        <v>6.8000000000000005E-2</v>
      </c>
      <c r="E138" s="17">
        <v>0</v>
      </c>
      <c r="F138" s="17" t="s">
        <v>121</v>
      </c>
      <c r="G138" s="17" t="s">
        <v>121</v>
      </c>
      <c r="H138" s="17">
        <v>1.6E-2</v>
      </c>
    </row>
    <row r="139" spans="1:8" ht="15.5" x14ac:dyDescent="0.35">
      <c r="A139" s="16" t="s">
        <v>103</v>
      </c>
      <c r="B139" s="17" t="s">
        <v>80</v>
      </c>
      <c r="C139" s="17">
        <v>1</v>
      </c>
      <c r="D139" s="17">
        <v>1</v>
      </c>
      <c r="E139" s="17">
        <v>1</v>
      </c>
      <c r="F139" s="17" t="s">
        <v>121</v>
      </c>
      <c r="G139" s="17" t="s">
        <v>121</v>
      </c>
      <c r="H139" s="17">
        <v>1</v>
      </c>
    </row>
    <row r="140" spans="1:8" ht="15.5" x14ac:dyDescent="0.35">
      <c r="A140" s="16" t="s">
        <v>103</v>
      </c>
      <c r="B140" s="18" t="s">
        <v>81</v>
      </c>
      <c r="C140" s="18">
        <v>180</v>
      </c>
      <c r="D140" s="18">
        <v>100</v>
      </c>
      <c r="E140" s="18">
        <v>100</v>
      </c>
      <c r="F140" s="18">
        <v>10</v>
      </c>
      <c r="G140" s="18">
        <v>10</v>
      </c>
      <c r="H140" s="18">
        <v>400</v>
      </c>
    </row>
    <row r="141" spans="1:8" ht="15.5" x14ac:dyDescent="0.35">
      <c r="A141" s="16" t="s">
        <v>104</v>
      </c>
      <c r="B141" s="17" t="s">
        <v>134</v>
      </c>
      <c r="C141" s="17">
        <v>0.97699999999999998</v>
      </c>
      <c r="D141" s="17">
        <v>0.96799999999999997</v>
      </c>
      <c r="E141" s="17" t="s">
        <v>121</v>
      </c>
      <c r="F141" s="17" t="s">
        <v>121</v>
      </c>
      <c r="G141" s="17" t="s">
        <v>121</v>
      </c>
      <c r="H141" s="17">
        <v>0.96899999999999997</v>
      </c>
    </row>
    <row r="142" spans="1:8" ht="15.5" x14ac:dyDescent="0.35">
      <c r="A142" s="16" t="s">
        <v>104</v>
      </c>
      <c r="B142" s="17" t="s">
        <v>163</v>
      </c>
      <c r="C142" s="17">
        <v>8.9999999999999993E-3</v>
      </c>
      <c r="D142" s="17">
        <v>1.7000000000000001E-2</v>
      </c>
      <c r="E142" s="17" t="s">
        <v>121</v>
      </c>
      <c r="F142" s="17" t="s">
        <v>121</v>
      </c>
      <c r="G142" s="17" t="s">
        <v>121</v>
      </c>
      <c r="H142" s="17">
        <v>1.6E-2</v>
      </c>
    </row>
    <row r="143" spans="1:8" ht="15.5" x14ac:dyDescent="0.35">
      <c r="A143" s="16" t="s">
        <v>104</v>
      </c>
      <c r="B143" s="17" t="s">
        <v>136</v>
      </c>
      <c r="C143" s="17">
        <v>1.4E-2</v>
      </c>
      <c r="D143" s="17">
        <v>1.4E-2</v>
      </c>
      <c r="E143" s="17" t="s">
        <v>121</v>
      </c>
      <c r="F143" s="17" t="s">
        <v>121</v>
      </c>
      <c r="G143" s="17" t="s">
        <v>121</v>
      </c>
      <c r="H143" s="17">
        <v>1.4999999999999999E-2</v>
      </c>
    </row>
    <row r="144" spans="1:8" ht="15.5" x14ac:dyDescent="0.35">
      <c r="A144" s="16" t="s">
        <v>104</v>
      </c>
      <c r="B144" s="17" t="s">
        <v>137</v>
      </c>
      <c r="C144" s="17">
        <v>0</v>
      </c>
      <c r="D144" s="17">
        <v>0</v>
      </c>
      <c r="E144" s="17" t="s">
        <v>121</v>
      </c>
      <c r="F144" s="17" t="s">
        <v>121</v>
      </c>
      <c r="G144" s="17" t="s">
        <v>121</v>
      </c>
      <c r="H144" s="17">
        <v>0</v>
      </c>
    </row>
    <row r="145" spans="1:8" ht="15.5" x14ac:dyDescent="0.35">
      <c r="A145" s="16" t="s">
        <v>104</v>
      </c>
      <c r="B145" s="17" t="s">
        <v>80</v>
      </c>
      <c r="C145" s="17">
        <v>1</v>
      </c>
      <c r="D145" s="17">
        <v>1</v>
      </c>
      <c r="E145" s="17" t="s">
        <v>121</v>
      </c>
      <c r="F145" s="17" t="s">
        <v>121</v>
      </c>
      <c r="G145" s="17" t="s">
        <v>121</v>
      </c>
      <c r="H145" s="17">
        <v>1</v>
      </c>
    </row>
    <row r="146" spans="1:8" ht="15.5" x14ac:dyDescent="0.35">
      <c r="A146" s="16" t="s">
        <v>104</v>
      </c>
      <c r="B146" s="18" t="s">
        <v>81</v>
      </c>
      <c r="C146" s="18">
        <v>110</v>
      </c>
      <c r="D146" s="18">
        <v>70</v>
      </c>
      <c r="E146" s="18">
        <v>0</v>
      </c>
      <c r="F146" s="18">
        <v>30</v>
      </c>
      <c r="G146" s="18">
        <v>10</v>
      </c>
      <c r="H146" s="18">
        <v>210</v>
      </c>
    </row>
    <row r="147" spans="1:8" ht="15.5" x14ac:dyDescent="0.35">
      <c r="A147" s="16" t="s">
        <v>105</v>
      </c>
      <c r="B147" s="17" t="s">
        <v>134</v>
      </c>
      <c r="C147" s="17">
        <v>0.93799999999999994</v>
      </c>
      <c r="D147" s="17" t="s">
        <v>121</v>
      </c>
      <c r="E147" s="17" t="s">
        <v>121</v>
      </c>
      <c r="F147" s="17" t="s">
        <v>121</v>
      </c>
      <c r="G147" s="17" t="s">
        <v>121</v>
      </c>
      <c r="H147" s="17">
        <v>0.94299999999999995</v>
      </c>
    </row>
    <row r="148" spans="1:8" ht="15.5" x14ac:dyDescent="0.35">
      <c r="A148" s="16" t="s">
        <v>105</v>
      </c>
      <c r="B148" s="17" t="s">
        <v>163</v>
      </c>
      <c r="C148" s="17">
        <v>1.4999999999999999E-2</v>
      </c>
      <c r="D148" s="17" t="s">
        <v>121</v>
      </c>
      <c r="E148" s="17" t="s">
        <v>121</v>
      </c>
      <c r="F148" s="17" t="s">
        <v>121</v>
      </c>
      <c r="G148" s="17" t="s">
        <v>121</v>
      </c>
      <c r="H148" s="17">
        <v>1.0999999999999999E-2</v>
      </c>
    </row>
    <row r="149" spans="1:8" ht="15.5" x14ac:dyDescent="0.35">
      <c r="A149" s="16" t="s">
        <v>105</v>
      </c>
      <c r="B149" s="17" t="s">
        <v>136</v>
      </c>
      <c r="C149" s="17">
        <v>4.7E-2</v>
      </c>
      <c r="D149" s="17" t="s">
        <v>121</v>
      </c>
      <c r="E149" s="17" t="s">
        <v>121</v>
      </c>
      <c r="F149" s="17" t="s">
        <v>121</v>
      </c>
      <c r="G149" s="17" t="s">
        <v>121</v>
      </c>
      <c r="H149" s="17">
        <v>3.6999999999999998E-2</v>
      </c>
    </row>
    <row r="150" spans="1:8" ht="15.5" x14ac:dyDescent="0.35">
      <c r="A150" s="16" t="s">
        <v>105</v>
      </c>
      <c r="B150" s="17" t="s">
        <v>137</v>
      </c>
      <c r="C150" s="17">
        <v>0</v>
      </c>
      <c r="D150" s="17" t="s">
        <v>121</v>
      </c>
      <c r="E150" s="17" t="s">
        <v>121</v>
      </c>
      <c r="F150" s="17" t="s">
        <v>121</v>
      </c>
      <c r="G150" s="17" t="s">
        <v>121</v>
      </c>
      <c r="H150" s="17">
        <v>8.9999999999999993E-3</v>
      </c>
    </row>
    <row r="151" spans="1:8" ht="15.5" x14ac:dyDescent="0.35">
      <c r="A151" s="16" t="s">
        <v>105</v>
      </c>
      <c r="B151" s="17" t="s">
        <v>80</v>
      </c>
      <c r="C151" s="17">
        <v>1</v>
      </c>
      <c r="D151" s="17" t="s">
        <v>121</v>
      </c>
      <c r="E151" s="17" t="s">
        <v>121</v>
      </c>
      <c r="F151" s="17" t="s">
        <v>121</v>
      </c>
      <c r="G151" s="17" t="s">
        <v>121</v>
      </c>
      <c r="H151" s="17">
        <v>1</v>
      </c>
    </row>
    <row r="152" spans="1:8" ht="15.5" x14ac:dyDescent="0.35">
      <c r="A152" s="16" t="s">
        <v>105</v>
      </c>
      <c r="B152" s="18" t="s">
        <v>81</v>
      </c>
      <c r="C152" s="18">
        <v>110</v>
      </c>
      <c r="D152" s="18">
        <v>40</v>
      </c>
      <c r="E152" s="18">
        <v>20</v>
      </c>
      <c r="F152" s="18">
        <v>20</v>
      </c>
      <c r="G152" s="18">
        <v>10</v>
      </c>
      <c r="H152" s="18">
        <v>190</v>
      </c>
    </row>
    <row r="153" spans="1:8" ht="15.5" x14ac:dyDescent="0.35">
      <c r="A153" s="16" t="s">
        <v>106</v>
      </c>
      <c r="B153" s="17" t="s">
        <v>134</v>
      </c>
      <c r="C153" s="17">
        <v>0.91</v>
      </c>
      <c r="D153" s="17">
        <v>0.89200000000000002</v>
      </c>
      <c r="E153" s="17" t="s">
        <v>121</v>
      </c>
      <c r="F153" s="17" t="s">
        <v>121</v>
      </c>
      <c r="G153" s="17" t="s">
        <v>121</v>
      </c>
      <c r="H153" s="17">
        <v>0.89800000000000002</v>
      </c>
    </row>
    <row r="154" spans="1:8" ht="15.5" x14ac:dyDescent="0.35">
      <c r="A154" s="16" t="s">
        <v>106</v>
      </c>
      <c r="B154" s="17" t="s">
        <v>163</v>
      </c>
      <c r="C154" s="17">
        <v>5.2999999999999999E-2</v>
      </c>
      <c r="D154" s="17">
        <v>0.06</v>
      </c>
      <c r="E154" s="17" t="s">
        <v>121</v>
      </c>
      <c r="F154" s="17" t="s">
        <v>121</v>
      </c>
      <c r="G154" s="17" t="s">
        <v>121</v>
      </c>
      <c r="H154" s="17">
        <v>6.3E-2</v>
      </c>
    </row>
    <row r="155" spans="1:8" ht="15.5" x14ac:dyDescent="0.35">
      <c r="A155" s="16" t="s">
        <v>106</v>
      </c>
      <c r="B155" s="17" t="s">
        <v>136</v>
      </c>
      <c r="C155" s="17">
        <v>3.5999999999999997E-2</v>
      </c>
      <c r="D155" s="17">
        <v>4.8000000000000001E-2</v>
      </c>
      <c r="E155" s="17" t="s">
        <v>121</v>
      </c>
      <c r="F155" s="17" t="s">
        <v>121</v>
      </c>
      <c r="G155" s="17" t="s">
        <v>121</v>
      </c>
      <c r="H155" s="17">
        <v>3.9E-2</v>
      </c>
    </row>
    <row r="156" spans="1:8" ht="15.5" x14ac:dyDescent="0.35">
      <c r="A156" s="16" t="s">
        <v>106</v>
      </c>
      <c r="B156" s="17" t="s">
        <v>137</v>
      </c>
      <c r="C156" s="17">
        <v>0</v>
      </c>
      <c r="D156" s="17">
        <v>0</v>
      </c>
      <c r="E156" s="17" t="s">
        <v>121</v>
      </c>
      <c r="F156" s="17" t="s">
        <v>121</v>
      </c>
      <c r="G156" s="17" t="s">
        <v>121</v>
      </c>
      <c r="H156" s="17">
        <v>0</v>
      </c>
    </row>
    <row r="157" spans="1:8" ht="15.5" x14ac:dyDescent="0.35">
      <c r="A157" s="16" t="s">
        <v>106</v>
      </c>
      <c r="B157" s="17" t="s">
        <v>80</v>
      </c>
      <c r="C157" s="17">
        <v>1</v>
      </c>
      <c r="D157" s="17">
        <v>1</v>
      </c>
      <c r="E157" s="17" t="s">
        <v>121</v>
      </c>
      <c r="F157" s="17" t="s">
        <v>121</v>
      </c>
      <c r="G157" s="17" t="s">
        <v>121</v>
      </c>
      <c r="H157" s="17">
        <v>1</v>
      </c>
    </row>
    <row r="158" spans="1:8" ht="15.5" x14ac:dyDescent="0.35">
      <c r="A158" s="16" t="s">
        <v>106</v>
      </c>
      <c r="B158" s="18" t="s">
        <v>81</v>
      </c>
      <c r="C158" s="18">
        <v>140</v>
      </c>
      <c r="D158" s="18">
        <v>60</v>
      </c>
      <c r="E158" s="18">
        <v>30</v>
      </c>
      <c r="F158" s="18">
        <v>10</v>
      </c>
      <c r="G158" s="18">
        <v>0</v>
      </c>
      <c r="H158" s="18">
        <v>250</v>
      </c>
    </row>
    <row r="159" spans="1:8" ht="15.5" x14ac:dyDescent="0.35">
      <c r="A159" s="16" t="s">
        <v>107</v>
      </c>
      <c r="B159" s="17" t="s">
        <v>134</v>
      </c>
      <c r="C159" s="17">
        <v>0.92200000000000004</v>
      </c>
      <c r="D159" s="17" t="s">
        <v>121</v>
      </c>
      <c r="E159" s="17" t="s">
        <v>121</v>
      </c>
      <c r="F159" s="17" t="s">
        <v>121</v>
      </c>
      <c r="G159" s="17" t="s">
        <v>121</v>
      </c>
      <c r="H159" s="17">
        <v>0.90300000000000002</v>
      </c>
    </row>
    <row r="160" spans="1:8" ht="15.5" x14ac:dyDescent="0.35">
      <c r="A160" s="16" t="s">
        <v>107</v>
      </c>
      <c r="B160" s="17" t="s">
        <v>163</v>
      </c>
      <c r="C160" s="17">
        <v>2.1000000000000001E-2</v>
      </c>
      <c r="D160" s="17" t="s">
        <v>121</v>
      </c>
      <c r="E160" s="17" t="s">
        <v>121</v>
      </c>
      <c r="F160" s="17" t="s">
        <v>121</v>
      </c>
      <c r="G160" s="17" t="s">
        <v>121</v>
      </c>
      <c r="H160" s="17">
        <v>3.1E-2</v>
      </c>
    </row>
    <row r="161" spans="1:8" ht="15.5" x14ac:dyDescent="0.35">
      <c r="A161" s="16" t="s">
        <v>107</v>
      </c>
      <c r="B161" s="17" t="s">
        <v>136</v>
      </c>
      <c r="C161" s="17">
        <v>5.7000000000000002E-2</v>
      </c>
      <c r="D161" s="17" t="s">
        <v>121</v>
      </c>
      <c r="E161" s="17" t="s">
        <v>121</v>
      </c>
      <c r="F161" s="17" t="s">
        <v>121</v>
      </c>
      <c r="G161" s="17" t="s">
        <v>121</v>
      </c>
      <c r="H161" s="17">
        <v>6.6000000000000003E-2</v>
      </c>
    </row>
    <row r="162" spans="1:8" ht="15.5" x14ac:dyDescent="0.35">
      <c r="A162" s="16" t="s">
        <v>107</v>
      </c>
      <c r="B162" s="17" t="s">
        <v>137</v>
      </c>
      <c r="C162" s="17">
        <v>0</v>
      </c>
      <c r="D162" s="17" t="s">
        <v>121</v>
      </c>
      <c r="E162" s="17" t="s">
        <v>121</v>
      </c>
      <c r="F162" s="17" t="s">
        <v>121</v>
      </c>
      <c r="G162" s="17" t="s">
        <v>121</v>
      </c>
      <c r="H162" s="17">
        <v>0</v>
      </c>
    </row>
    <row r="163" spans="1:8" ht="15.5" x14ac:dyDescent="0.35">
      <c r="A163" s="16" t="s">
        <v>107</v>
      </c>
      <c r="B163" s="17" t="s">
        <v>80</v>
      </c>
      <c r="C163" s="17">
        <v>1</v>
      </c>
      <c r="D163" s="17" t="s">
        <v>121</v>
      </c>
      <c r="E163" s="17" t="s">
        <v>121</v>
      </c>
      <c r="F163" s="17" t="s">
        <v>121</v>
      </c>
      <c r="G163" s="17" t="s">
        <v>121</v>
      </c>
      <c r="H163" s="17">
        <v>1</v>
      </c>
    </row>
    <row r="164" spans="1:8" ht="15.5" x14ac:dyDescent="0.35">
      <c r="A164" s="16" t="s">
        <v>107</v>
      </c>
      <c r="B164" s="18" t="s">
        <v>81</v>
      </c>
      <c r="C164" s="18">
        <v>130</v>
      </c>
      <c r="D164" s="18">
        <v>40</v>
      </c>
      <c r="E164" s="18">
        <v>10</v>
      </c>
      <c r="F164" s="18">
        <v>10</v>
      </c>
      <c r="G164" s="18">
        <v>0</v>
      </c>
      <c r="H164" s="18">
        <v>200</v>
      </c>
    </row>
    <row r="165" spans="1:8" ht="15.5" x14ac:dyDescent="0.35">
      <c r="A165" s="16" t="s">
        <v>108</v>
      </c>
      <c r="B165" s="17" t="s">
        <v>134</v>
      </c>
      <c r="C165" s="17">
        <v>0.91800000000000004</v>
      </c>
      <c r="D165" s="17" t="s">
        <v>121</v>
      </c>
      <c r="E165" s="17" t="s">
        <v>121</v>
      </c>
      <c r="F165" s="17" t="s">
        <v>121</v>
      </c>
      <c r="G165" s="17" t="s">
        <v>121</v>
      </c>
      <c r="H165" s="17">
        <v>0.92100000000000004</v>
      </c>
    </row>
    <row r="166" spans="1:8" ht="15.5" x14ac:dyDescent="0.35">
      <c r="A166" s="16" t="s">
        <v>108</v>
      </c>
      <c r="B166" s="17" t="s">
        <v>163</v>
      </c>
      <c r="C166" s="17">
        <v>5.3999999999999999E-2</v>
      </c>
      <c r="D166" s="17" t="s">
        <v>121</v>
      </c>
      <c r="E166" s="17" t="s">
        <v>121</v>
      </c>
      <c r="F166" s="17" t="s">
        <v>121</v>
      </c>
      <c r="G166" s="17" t="s">
        <v>121</v>
      </c>
      <c r="H166" s="17">
        <v>0.04</v>
      </c>
    </row>
    <row r="167" spans="1:8" ht="15.5" x14ac:dyDescent="0.35">
      <c r="A167" s="16" t="s">
        <v>108</v>
      </c>
      <c r="B167" s="17" t="s">
        <v>136</v>
      </c>
      <c r="C167" s="17">
        <v>2.8000000000000001E-2</v>
      </c>
      <c r="D167" s="17" t="s">
        <v>121</v>
      </c>
      <c r="E167" s="17" t="s">
        <v>121</v>
      </c>
      <c r="F167" s="17" t="s">
        <v>121</v>
      </c>
      <c r="G167" s="17" t="s">
        <v>121</v>
      </c>
      <c r="H167" s="17">
        <v>3.2000000000000001E-2</v>
      </c>
    </row>
    <row r="168" spans="1:8" ht="15.5" x14ac:dyDescent="0.35">
      <c r="A168" s="16" t="s">
        <v>108</v>
      </c>
      <c r="B168" s="17" t="s">
        <v>137</v>
      </c>
      <c r="C168" s="17">
        <v>0</v>
      </c>
      <c r="D168" s="17" t="s">
        <v>121</v>
      </c>
      <c r="E168" s="17" t="s">
        <v>121</v>
      </c>
      <c r="F168" s="17" t="s">
        <v>121</v>
      </c>
      <c r="G168" s="17" t="s">
        <v>121</v>
      </c>
      <c r="H168" s="17">
        <v>7.0000000000000001E-3</v>
      </c>
    </row>
    <row r="169" spans="1:8" ht="15.5" x14ac:dyDescent="0.35">
      <c r="A169" s="16" t="s">
        <v>108</v>
      </c>
      <c r="B169" s="17" t="s">
        <v>80</v>
      </c>
      <c r="C169" s="17">
        <v>1</v>
      </c>
      <c r="D169" s="17">
        <v>1</v>
      </c>
      <c r="E169" s="17" t="s">
        <v>121</v>
      </c>
      <c r="F169" s="17" t="s">
        <v>121</v>
      </c>
      <c r="G169" s="17" t="s">
        <v>121</v>
      </c>
      <c r="H169" s="17">
        <v>1</v>
      </c>
    </row>
    <row r="170" spans="1:8" ht="15.5" x14ac:dyDescent="0.35">
      <c r="A170" s="16" t="s">
        <v>108</v>
      </c>
      <c r="B170" s="18" t="s">
        <v>81</v>
      </c>
      <c r="C170" s="18">
        <v>160</v>
      </c>
      <c r="D170" s="18">
        <v>50</v>
      </c>
      <c r="E170" s="18">
        <v>10</v>
      </c>
      <c r="F170" s="18">
        <v>20</v>
      </c>
      <c r="G170" s="18">
        <v>10</v>
      </c>
      <c r="H170" s="18">
        <v>240</v>
      </c>
    </row>
    <row r="171" spans="1:8" ht="15.5" x14ac:dyDescent="0.35">
      <c r="A171" s="16" t="s">
        <v>109</v>
      </c>
      <c r="B171" s="17" t="s">
        <v>134</v>
      </c>
      <c r="C171" s="17">
        <v>0.90300000000000002</v>
      </c>
      <c r="D171" s="17">
        <v>0.91800000000000004</v>
      </c>
      <c r="E171" s="17" t="s">
        <v>121</v>
      </c>
      <c r="F171" s="17" t="s">
        <v>121</v>
      </c>
      <c r="G171" s="17" t="s">
        <v>121</v>
      </c>
      <c r="H171" s="17">
        <v>0.91400000000000003</v>
      </c>
    </row>
    <row r="172" spans="1:8" ht="15.5" x14ac:dyDescent="0.35">
      <c r="A172" s="16" t="s">
        <v>109</v>
      </c>
      <c r="B172" s="17" t="s">
        <v>163</v>
      </c>
      <c r="C172" s="17">
        <v>0.05</v>
      </c>
      <c r="D172" s="17">
        <v>8.2000000000000003E-2</v>
      </c>
      <c r="E172" s="17" t="s">
        <v>121</v>
      </c>
      <c r="F172" s="17" t="s">
        <v>121</v>
      </c>
      <c r="G172" s="17" t="s">
        <v>121</v>
      </c>
      <c r="H172" s="17">
        <v>5.7000000000000002E-2</v>
      </c>
    </row>
    <row r="173" spans="1:8" ht="15.5" x14ac:dyDescent="0.35">
      <c r="A173" s="16" t="s">
        <v>109</v>
      </c>
      <c r="B173" s="17" t="s">
        <v>136</v>
      </c>
      <c r="C173" s="17">
        <v>3.6999999999999998E-2</v>
      </c>
      <c r="D173" s="17">
        <v>0</v>
      </c>
      <c r="E173" s="17" t="s">
        <v>121</v>
      </c>
      <c r="F173" s="17" t="s">
        <v>121</v>
      </c>
      <c r="G173" s="17" t="s">
        <v>121</v>
      </c>
      <c r="H173" s="17">
        <v>2.3E-2</v>
      </c>
    </row>
    <row r="174" spans="1:8" ht="15.5" x14ac:dyDescent="0.35">
      <c r="A174" s="16" t="s">
        <v>109</v>
      </c>
      <c r="B174" s="17" t="s">
        <v>137</v>
      </c>
      <c r="C174" s="17">
        <v>8.9999999999999993E-3</v>
      </c>
      <c r="D174" s="17">
        <v>0</v>
      </c>
      <c r="E174" s="17" t="s">
        <v>121</v>
      </c>
      <c r="F174" s="17" t="s">
        <v>121</v>
      </c>
      <c r="G174" s="17" t="s">
        <v>121</v>
      </c>
      <c r="H174" s="17">
        <v>6.0000000000000001E-3</v>
      </c>
    </row>
    <row r="175" spans="1:8" ht="15.5" x14ac:dyDescent="0.35">
      <c r="A175" s="16" t="s">
        <v>109</v>
      </c>
      <c r="B175" s="17" t="s">
        <v>80</v>
      </c>
      <c r="C175" s="17">
        <v>1</v>
      </c>
      <c r="D175" s="17">
        <v>1</v>
      </c>
      <c r="E175" s="17" t="s">
        <v>121</v>
      </c>
      <c r="F175" s="17" t="s">
        <v>121</v>
      </c>
      <c r="G175" s="17" t="s">
        <v>121</v>
      </c>
      <c r="H175" s="17">
        <v>1</v>
      </c>
    </row>
    <row r="176" spans="1:8" ht="15.5" x14ac:dyDescent="0.35">
      <c r="A176" s="16" t="s">
        <v>109</v>
      </c>
      <c r="B176" s="18" t="s">
        <v>81</v>
      </c>
      <c r="C176" s="18">
        <v>100</v>
      </c>
      <c r="D176" s="18">
        <v>50</v>
      </c>
      <c r="E176" s="18">
        <v>10</v>
      </c>
      <c r="F176" s="18">
        <v>10</v>
      </c>
      <c r="G176" s="18">
        <v>0</v>
      </c>
      <c r="H176" s="18">
        <v>180</v>
      </c>
    </row>
    <row r="177" spans="1:8" ht="15.5" x14ac:dyDescent="0.35">
      <c r="A177" s="16" t="s">
        <v>110</v>
      </c>
      <c r="B177" s="17" t="s">
        <v>134</v>
      </c>
      <c r="C177" s="17">
        <v>0.86699999999999999</v>
      </c>
      <c r="D177" s="17">
        <v>0.80600000000000005</v>
      </c>
      <c r="E177" s="17">
        <v>0.91300000000000003</v>
      </c>
      <c r="F177" s="17" t="s">
        <v>121</v>
      </c>
      <c r="G177" s="17" t="s">
        <v>121</v>
      </c>
      <c r="H177" s="17">
        <v>0.85899999999999999</v>
      </c>
    </row>
    <row r="178" spans="1:8" ht="15.5" x14ac:dyDescent="0.35">
      <c r="A178" s="16" t="s">
        <v>110</v>
      </c>
      <c r="B178" s="17" t="s">
        <v>163</v>
      </c>
      <c r="C178" s="17">
        <v>5.5E-2</v>
      </c>
      <c r="D178" s="17">
        <v>0.124</v>
      </c>
      <c r="E178" s="17">
        <v>3.9E-2</v>
      </c>
      <c r="F178" s="17" t="s">
        <v>121</v>
      </c>
      <c r="G178" s="17" t="s">
        <v>121</v>
      </c>
      <c r="H178" s="17">
        <v>7.1999999999999995E-2</v>
      </c>
    </row>
    <row r="179" spans="1:8" ht="15.5" x14ac:dyDescent="0.35">
      <c r="A179" s="16" t="s">
        <v>110</v>
      </c>
      <c r="B179" s="17" t="s">
        <v>136</v>
      </c>
      <c r="C179" s="17">
        <v>6.6000000000000003E-2</v>
      </c>
      <c r="D179" s="17">
        <v>7.0000000000000007E-2</v>
      </c>
      <c r="E179" s="17">
        <v>4.8000000000000001E-2</v>
      </c>
      <c r="F179" s="17" t="s">
        <v>121</v>
      </c>
      <c r="G179" s="17" t="s">
        <v>121</v>
      </c>
      <c r="H179" s="17">
        <v>6.2E-2</v>
      </c>
    </row>
    <row r="180" spans="1:8" ht="15.5" x14ac:dyDescent="0.35">
      <c r="A180" s="16" t="s">
        <v>110</v>
      </c>
      <c r="B180" s="17" t="s">
        <v>137</v>
      </c>
      <c r="C180" s="17">
        <v>1.2E-2</v>
      </c>
      <c r="D180" s="17">
        <v>0</v>
      </c>
      <c r="E180" s="17">
        <v>0</v>
      </c>
      <c r="F180" s="17" t="s">
        <v>121</v>
      </c>
      <c r="G180" s="17" t="s">
        <v>121</v>
      </c>
      <c r="H180" s="17">
        <v>6.0000000000000001E-3</v>
      </c>
    </row>
    <row r="181" spans="1:8" ht="15.5" x14ac:dyDescent="0.35">
      <c r="A181" s="16" t="s">
        <v>110</v>
      </c>
      <c r="B181" s="17" t="s">
        <v>80</v>
      </c>
      <c r="C181" s="17">
        <v>1</v>
      </c>
      <c r="D181" s="17">
        <v>1</v>
      </c>
      <c r="E181" s="17">
        <v>1</v>
      </c>
      <c r="F181" s="17" t="s">
        <v>121</v>
      </c>
      <c r="G181" s="17" t="s">
        <v>121</v>
      </c>
      <c r="H181" s="17">
        <v>1</v>
      </c>
    </row>
    <row r="182" spans="1:8" ht="15.5" x14ac:dyDescent="0.35">
      <c r="A182" s="16" t="s">
        <v>110</v>
      </c>
      <c r="B182" s="18" t="s">
        <v>81</v>
      </c>
      <c r="C182" s="18">
        <v>190</v>
      </c>
      <c r="D182" s="18">
        <v>130</v>
      </c>
      <c r="E182" s="18">
        <v>60</v>
      </c>
      <c r="F182" s="18">
        <v>10</v>
      </c>
      <c r="G182" s="18">
        <v>10</v>
      </c>
      <c r="H182" s="18">
        <v>390</v>
      </c>
    </row>
    <row r="183" spans="1:8" ht="15.5" x14ac:dyDescent="0.35">
      <c r="A183" s="16" t="s">
        <v>111</v>
      </c>
      <c r="B183" s="17" t="s">
        <v>134</v>
      </c>
      <c r="C183" s="17">
        <v>0.90200000000000002</v>
      </c>
      <c r="D183" s="17" t="s">
        <v>121</v>
      </c>
      <c r="E183" s="17" t="s">
        <v>121</v>
      </c>
      <c r="F183" s="17" t="s">
        <v>121</v>
      </c>
      <c r="G183" s="17" t="s">
        <v>121</v>
      </c>
      <c r="H183" s="17">
        <v>0.89500000000000002</v>
      </c>
    </row>
    <row r="184" spans="1:8" ht="15.5" x14ac:dyDescent="0.35">
      <c r="A184" s="16" t="s">
        <v>111</v>
      </c>
      <c r="B184" s="17" t="s">
        <v>163</v>
      </c>
      <c r="C184" s="17">
        <v>2.8000000000000001E-2</v>
      </c>
      <c r="D184" s="17" t="s">
        <v>121</v>
      </c>
      <c r="E184" s="17" t="s">
        <v>121</v>
      </c>
      <c r="F184" s="17" t="s">
        <v>121</v>
      </c>
      <c r="G184" s="17" t="s">
        <v>121</v>
      </c>
      <c r="H184" s="17">
        <v>3.3000000000000002E-2</v>
      </c>
    </row>
    <row r="185" spans="1:8" ht="15.5" x14ac:dyDescent="0.35">
      <c r="A185" s="16" t="s">
        <v>111</v>
      </c>
      <c r="B185" s="17" t="s">
        <v>136</v>
      </c>
      <c r="C185" s="17">
        <v>4.9000000000000002E-2</v>
      </c>
      <c r="D185" s="17" t="s">
        <v>121</v>
      </c>
      <c r="E185" s="17" t="s">
        <v>121</v>
      </c>
      <c r="F185" s="17" t="s">
        <v>121</v>
      </c>
      <c r="G185" s="17" t="s">
        <v>121</v>
      </c>
      <c r="H185" s="17">
        <v>3.9E-2</v>
      </c>
    </row>
    <row r="186" spans="1:8" ht="15.5" x14ac:dyDescent="0.35">
      <c r="A186" s="16" t="s">
        <v>111</v>
      </c>
      <c r="B186" s="17" t="s">
        <v>137</v>
      </c>
      <c r="C186" s="17">
        <v>2.1000000000000001E-2</v>
      </c>
      <c r="D186" s="17" t="s">
        <v>121</v>
      </c>
      <c r="E186" s="17" t="s">
        <v>121</v>
      </c>
      <c r="F186" s="17" t="s">
        <v>121</v>
      </c>
      <c r="G186" s="17" t="s">
        <v>121</v>
      </c>
      <c r="H186" s="17">
        <v>3.2000000000000001E-2</v>
      </c>
    </row>
    <row r="187" spans="1:8" ht="15.5" x14ac:dyDescent="0.35">
      <c r="A187" s="16" t="s">
        <v>111</v>
      </c>
      <c r="B187" s="17" t="s">
        <v>80</v>
      </c>
      <c r="C187" s="17">
        <v>1</v>
      </c>
      <c r="D187" s="17" t="s">
        <v>121</v>
      </c>
      <c r="E187" s="17" t="s">
        <v>121</v>
      </c>
      <c r="F187" s="17" t="s">
        <v>121</v>
      </c>
      <c r="G187" s="17" t="s">
        <v>121</v>
      </c>
      <c r="H187" s="17">
        <v>1</v>
      </c>
    </row>
    <row r="188" spans="1:8" ht="15.5" x14ac:dyDescent="0.35">
      <c r="A188" s="16" t="s">
        <v>111</v>
      </c>
      <c r="B188" s="18" t="s">
        <v>81</v>
      </c>
      <c r="C188" s="18">
        <v>100</v>
      </c>
      <c r="D188" s="18">
        <v>40</v>
      </c>
      <c r="E188" s="18">
        <v>20</v>
      </c>
      <c r="F188" s="18">
        <v>10</v>
      </c>
      <c r="G188" s="18">
        <v>10</v>
      </c>
      <c r="H188" s="18">
        <v>180</v>
      </c>
    </row>
    <row r="189" spans="1:8" ht="15.5" x14ac:dyDescent="0.35">
      <c r="A189" s="16" t="s">
        <v>132</v>
      </c>
      <c r="B189" s="17" t="s">
        <v>134</v>
      </c>
      <c r="C189" s="17">
        <v>0.82199999999999995</v>
      </c>
      <c r="D189" s="17" t="s">
        <v>121</v>
      </c>
      <c r="E189" s="17" t="s">
        <v>121</v>
      </c>
      <c r="F189" s="17" t="s">
        <v>121</v>
      </c>
      <c r="G189" s="17" t="s">
        <v>121</v>
      </c>
      <c r="H189" s="17">
        <v>0.77900000000000003</v>
      </c>
    </row>
    <row r="190" spans="1:8" ht="15.5" x14ac:dyDescent="0.35">
      <c r="A190" s="16" t="s">
        <v>132</v>
      </c>
      <c r="B190" s="17" t="s">
        <v>163</v>
      </c>
      <c r="C190" s="17">
        <v>7.2999999999999995E-2</v>
      </c>
      <c r="D190" s="17" t="s">
        <v>121</v>
      </c>
      <c r="E190" s="17" t="s">
        <v>121</v>
      </c>
      <c r="F190" s="17" t="s">
        <v>121</v>
      </c>
      <c r="G190" s="17" t="s">
        <v>121</v>
      </c>
      <c r="H190" s="17">
        <v>6.5000000000000002E-2</v>
      </c>
    </row>
    <row r="191" spans="1:8" ht="15.5" x14ac:dyDescent="0.35">
      <c r="A191" s="16" t="s">
        <v>132</v>
      </c>
      <c r="B191" s="17" t="s">
        <v>136</v>
      </c>
      <c r="C191" s="17">
        <v>0.1</v>
      </c>
      <c r="D191" s="17" t="s">
        <v>121</v>
      </c>
      <c r="E191" s="17" t="s">
        <v>121</v>
      </c>
      <c r="F191" s="17" t="s">
        <v>121</v>
      </c>
      <c r="G191" s="17" t="s">
        <v>121</v>
      </c>
      <c r="H191" s="17">
        <v>0.14000000000000001</v>
      </c>
    </row>
    <row r="192" spans="1:8" ht="15.5" x14ac:dyDescent="0.35">
      <c r="A192" s="16" t="s">
        <v>132</v>
      </c>
      <c r="B192" s="17" t="s">
        <v>137</v>
      </c>
      <c r="C192" s="17">
        <v>4.0000000000000001E-3</v>
      </c>
      <c r="D192" s="17" t="s">
        <v>121</v>
      </c>
      <c r="E192" s="17" t="s">
        <v>121</v>
      </c>
      <c r="F192" s="17" t="s">
        <v>121</v>
      </c>
      <c r="G192" s="17" t="s">
        <v>121</v>
      </c>
      <c r="H192" s="17">
        <v>1.6E-2</v>
      </c>
    </row>
    <row r="193" spans="1:8" ht="15.5" x14ac:dyDescent="0.35">
      <c r="A193" s="16" t="s">
        <v>132</v>
      </c>
      <c r="B193" s="17" t="s">
        <v>80</v>
      </c>
      <c r="C193" s="17">
        <v>1</v>
      </c>
      <c r="D193" s="17" t="s">
        <v>121</v>
      </c>
      <c r="E193" s="17" t="s">
        <v>121</v>
      </c>
      <c r="F193" s="17" t="s">
        <v>121</v>
      </c>
      <c r="G193" s="17" t="s">
        <v>121</v>
      </c>
      <c r="H193" s="17">
        <v>1</v>
      </c>
    </row>
    <row r="194" spans="1:8" ht="15.5" x14ac:dyDescent="0.35">
      <c r="A194" s="16" t="s">
        <v>132</v>
      </c>
      <c r="B194" s="18" t="s">
        <v>81</v>
      </c>
      <c r="C194" s="18">
        <v>100</v>
      </c>
      <c r="D194" s="18">
        <v>30</v>
      </c>
      <c r="E194" s="18">
        <v>40</v>
      </c>
      <c r="F194" s="18">
        <v>0</v>
      </c>
      <c r="G194" s="18">
        <v>10</v>
      </c>
      <c r="H194" s="18">
        <v>180</v>
      </c>
    </row>
    <row r="195" spans="1:8" ht="15.5" x14ac:dyDescent="0.35">
      <c r="A195" s="16" t="s">
        <v>113</v>
      </c>
      <c r="B195" s="17" t="s">
        <v>134</v>
      </c>
      <c r="C195" s="17">
        <v>0.83699999999999997</v>
      </c>
      <c r="D195" s="17" t="s">
        <v>121</v>
      </c>
      <c r="E195" s="17" t="s">
        <v>121</v>
      </c>
      <c r="F195" s="17" t="s">
        <v>121</v>
      </c>
      <c r="G195" s="17" t="s">
        <v>121</v>
      </c>
      <c r="H195" s="17">
        <v>0.874</v>
      </c>
    </row>
    <row r="196" spans="1:8" ht="15.5" x14ac:dyDescent="0.35">
      <c r="A196" s="16" t="s">
        <v>113</v>
      </c>
      <c r="B196" s="17" t="s">
        <v>163</v>
      </c>
      <c r="C196" s="17">
        <v>0.106</v>
      </c>
      <c r="D196" s="17" t="s">
        <v>121</v>
      </c>
      <c r="E196" s="17" t="s">
        <v>121</v>
      </c>
      <c r="F196" s="17" t="s">
        <v>121</v>
      </c>
      <c r="G196" s="17" t="s">
        <v>121</v>
      </c>
      <c r="H196" s="17">
        <v>7.6999999999999999E-2</v>
      </c>
    </row>
    <row r="197" spans="1:8" ht="15.5" x14ac:dyDescent="0.35">
      <c r="A197" s="16" t="s">
        <v>113</v>
      </c>
      <c r="B197" s="17" t="s">
        <v>136</v>
      </c>
      <c r="C197" s="17">
        <v>3.3000000000000002E-2</v>
      </c>
      <c r="D197" s="17" t="s">
        <v>121</v>
      </c>
      <c r="E197" s="17" t="s">
        <v>121</v>
      </c>
      <c r="F197" s="17" t="s">
        <v>121</v>
      </c>
      <c r="G197" s="17" t="s">
        <v>121</v>
      </c>
      <c r="H197" s="17">
        <v>3.4000000000000002E-2</v>
      </c>
    </row>
    <row r="198" spans="1:8" ht="15.5" x14ac:dyDescent="0.35">
      <c r="A198" s="16" t="s">
        <v>113</v>
      </c>
      <c r="B198" s="17" t="s">
        <v>137</v>
      </c>
      <c r="C198" s="17">
        <v>2.4E-2</v>
      </c>
      <c r="D198" s="17" t="s">
        <v>121</v>
      </c>
      <c r="E198" s="17" t="s">
        <v>121</v>
      </c>
      <c r="F198" s="17" t="s">
        <v>121</v>
      </c>
      <c r="G198" s="17" t="s">
        <v>121</v>
      </c>
      <c r="H198" s="17">
        <v>1.4999999999999999E-2</v>
      </c>
    </row>
    <row r="199" spans="1:8" ht="15.5" x14ac:dyDescent="0.35">
      <c r="A199" s="16" t="s">
        <v>113</v>
      </c>
      <c r="B199" s="17" t="s">
        <v>80</v>
      </c>
      <c r="C199" s="17">
        <v>1</v>
      </c>
      <c r="D199" s="17" t="s">
        <v>121</v>
      </c>
      <c r="E199" s="17" t="s">
        <v>121</v>
      </c>
      <c r="F199" s="17" t="s">
        <v>121</v>
      </c>
      <c r="G199" s="17" t="s">
        <v>121</v>
      </c>
      <c r="H199" s="17">
        <v>1</v>
      </c>
    </row>
    <row r="200" spans="1:8" ht="15.5" x14ac:dyDescent="0.35">
      <c r="A200" s="19" t="s">
        <v>113</v>
      </c>
      <c r="B200" s="20" t="s">
        <v>81</v>
      </c>
      <c r="C200" s="20">
        <v>100</v>
      </c>
      <c r="D200" s="20">
        <v>40</v>
      </c>
      <c r="E200" s="20">
        <v>30</v>
      </c>
      <c r="F200" s="20">
        <v>10</v>
      </c>
      <c r="G200" s="20">
        <v>10</v>
      </c>
      <c r="H200" s="20">
        <v>190</v>
      </c>
    </row>
    <row r="201" spans="1:8" ht="15.5" x14ac:dyDescent="0.35">
      <c r="A201" s="21"/>
      <c r="B201" s="21"/>
      <c r="C201" s="21"/>
      <c r="D201" s="21"/>
      <c r="E201" s="21"/>
      <c r="F201" s="21"/>
      <c r="G201" s="21"/>
      <c r="H201"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97AB4-E7EA-41EE-99F6-2290BEFC71CF}">
  <dimension ref="A1:AK27"/>
  <sheetViews>
    <sheetView topLeftCell="C1" workbookViewId="0"/>
  </sheetViews>
  <sheetFormatPr defaultColWidth="8.81640625" defaultRowHeight="14.5" x14ac:dyDescent="0.35"/>
  <cols>
    <col min="1" max="2" width="8.81640625" style="5" hidden="1" customWidth="1"/>
    <col min="3" max="3" width="14.36328125" style="5" customWidth="1"/>
    <col min="4" max="4" width="8.81640625" style="5" customWidth="1"/>
    <col min="5" max="16384" width="8.81640625" style="5"/>
  </cols>
  <sheetData>
    <row r="1" spans="1:37" ht="21" x14ac:dyDescent="0.55000000000000004">
      <c r="C1" s="6" t="s">
        <v>34</v>
      </c>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7.5" x14ac:dyDescent="0.45">
      <c r="C2" s="8" t="s">
        <v>35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17.5" x14ac:dyDescent="0.45">
      <c r="C3" s="8" t="s">
        <v>36</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ht="17.5" x14ac:dyDescent="0.45">
      <c r="C4" s="8" t="s">
        <v>37</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row>
    <row r="5" spans="1:37" ht="17.5" x14ac:dyDescent="0.45">
      <c r="C5" s="8" t="s">
        <v>38</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7" ht="17.5" x14ac:dyDescent="0.45">
      <c r="C6" s="8" t="s">
        <v>39</v>
      </c>
      <c r="D6" s="8">
        <v>2023</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17.5" x14ac:dyDescent="0.45">
      <c r="C7" s="8" t="s">
        <v>40</v>
      </c>
      <c r="D7" s="8">
        <f>VLOOKUP(D6,A9:B25,2,)</f>
        <v>1.1499999999999999</v>
      </c>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ht="15.5" x14ac:dyDescent="0.35">
      <c r="C8" s="9" t="s">
        <v>41</v>
      </c>
      <c r="D8" s="9">
        <v>50</v>
      </c>
      <c r="E8" s="9">
        <v>75</v>
      </c>
      <c r="F8" s="9">
        <v>100</v>
      </c>
      <c r="G8" s="9">
        <v>150</v>
      </c>
      <c r="H8" s="9">
        <v>200</v>
      </c>
      <c r="I8" s="9">
        <v>250</v>
      </c>
      <c r="J8" s="9">
        <v>300</v>
      </c>
      <c r="K8" s="9">
        <v>350</v>
      </c>
      <c r="L8" s="9">
        <v>400</v>
      </c>
      <c r="M8" s="9">
        <v>450</v>
      </c>
      <c r="N8" s="9">
        <v>500</v>
      </c>
      <c r="O8" s="9">
        <v>600</v>
      </c>
      <c r="P8" s="9">
        <v>700</v>
      </c>
      <c r="Q8" s="9">
        <v>800</v>
      </c>
      <c r="R8" s="9">
        <v>900</v>
      </c>
      <c r="S8" s="9">
        <v>1000</v>
      </c>
      <c r="T8" s="9">
        <v>1500</v>
      </c>
      <c r="U8" s="9">
        <v>2000</v>
      </c>
      <c r="V8" s="9">
        <v>2500</v>
      </c>
      <c r="W8" s="9">
        <v>3000</v>
      </c>
      <c r="X8" s="9">
        <v>3500</v>
      </c>
      <c r="Y8" s="9">
        <v>4000</v>
      </c>
      <c r="Z8" s="9">
        <v>4500</v>
      </c>
      <c r="AA8" s="9">
        <v>5000</v>
      </c>
      <c r="AB8" s="9">
        <v>5500</v>
      </c>
      <c r="AC8" s="9">
        <v>6000</v>
      </c>
      <c r="AD8" s="9">
        <v>6500</v>
      </c>
      <c r="AE8" s="9">
        <v>7000</v>
      </c>
      <c r="AF8" s="9">
        <v>7500</v>
      </c>
      <c r="AG8" s="9">
        <v>8000</v>
      </c>
      <c r="AH8" s="9">
        <v>8500</v>
      </c>
      <c r="AI8" s="9">
        <v>9000</v>
      </c>
      <c r="AJ8" s="9">
        <v>9500</v>
      </c>
      <c r="AK8" s="9">
        <v>10000</v>
      </c>
    </row>
    <row r="9" spans="1:37" ht="15.5" x14ac:dyDescent="0.35">
      <c r="A9" s="5">
        <v>2023</v>
      </c>
      <c r="B9" s="5">
        <v>1.1499999999999999</v>
      </c>
      <c r="C9" s="10">
        <v>5</v>
      </c>
      <c r="D9" s="11">
        <f t="shared" ref="D9:M18" si="0">(1.96*$D$7*(SQRT($C9*(100-$C9))))/SQRT(D$8)</f>
        <v>6.9472945813460365</v>
      </c>
      <c r="E9" s="11">
        <f t="shared" si="0"/>
        <v>5.672442272366756</v>
      </c>
      <c r="F9" s="11">
        <f t="shared" si="0"/>
        <v>4.9124791093703397</v>
      </c>
      <c r="G9" s="11">
        <f t="shared" si="0"/>
        <v>4.0110223966797625</v>
      </c>
      <c r="H9" s="11">
        <f t="shared" si="0"/>
        <v>3.4736472906730183</v>
      </c>
      <c r="I9" s="11">
        <f t="shared" si="0"/>
        <v>3.1069245887211361</v>
      </c>
      <c r="J9" s="11">
        <f t="shared" si="0"/>
        <v>2.836221136183378</v>
      </c>
      <c r="K9" s="11">
        <f t="shared" si="0"/>
        <v>2.6258305352783147</v>
      </c>
      <c r="L9" s="11">
        <f t="shared" si="0"/>
        <v>2.4562395546851699</v>
      </c>
      <c r="M9" s="11">
        <f t="shared" si="0"/>
        <v>2.3157648604486787</v>
      </c>
      <c r="N9" s="11">
        <f t="shared" ref="N9:W18" si="1">(1.96*$D$7*(SQRT($C9*(100-$C9))))/SQRT(N$8)</f>
        <v>2.1969274453199406</v>
      </c>
      <c r="O9" s="11">
        <f t="shared" si="1"/>
        <v>2.0055111983398812</v>
      </c>
      <c r="P9" s="11">
        <f t="shared" si="1"/>
        <v>1.8567425777419984</v>
      </c>
      <c r="Q9" s="11">
        <f t="shared" si="1"/>
        <v>1.7368236453365091</v>
      </c>
      <c r="R9" s="11">
        <f t="shared" si="1"/>
        <v>1.6374930364567797</v>
      </c>
      <c r="S9" s="11">
        <f t="shared" si="1"/>
        <v>1.553462294360568</v>
      </c>
      <c r="T9" s="11">
        <f t="shared" si="1"/>
        <v>1.2683966519455445</v>
      </c>
      <c r="U9" s="11">
        <f t="shared" si="1"/>
        <v>1.0984637226599703</v>
      </c>
      <c r="V9" s="11">
        <f t="shared" si="1"/>
        <v>0.98249582187406792</v>
      </c>
      <c r="W9" s="11">
        <f t="shared" si="1"/>
        <v>0.89689187382500757</v>
      </c>
      <c r="X9" s="11">
        <f t="shared" ref="X9:AK18" si="2">(1.96*$D$7*(SQRT($C9*(100-$C9))))/SQRT(X$8)</f>
        <v>0.83036052410985917</v>
      </c>
      <c r="Y9" s="11">
        <f t="shared" si="2"/>
        <v>0.77673114718028402</v>
      </c>
      <c r="Z9" s="11">
        <f t="shared" si="2"/>
        <v>0.73230914843998018</v>
      </c>
      <c r="AA9" s="11">
        <f t="shared" si="2"/>
        <v>0.69472945813460363</v>
      </c>
      <c r="AB9" s="11">
        <f t="shared" si="2"/>
        <v>0.66239854797820652</v>
      </c>
      <c r="AC9" s="11">
        <f t="shared" si="2"/>
        <v>0.63419832597277226</v>
      </c>
      <c r="AD9" s="11">
        <f t="shared" si="2"/>
        <v>0.60931804250578125</v>
      </c>
      <c r="AE9" s="11">
        <f t="shared" si="2"/>
        <v>0.58715355742769715</v>
      </c>
      <c r="AF9" s="11">
        <f t="shared" si="2"/>
        <v>0.56724422723667567</v>
      </c>
      <c r="AG9" s="11">
        <f t="shared" si="2"/>
        <v>0.54923186132998514</v>
      </c>
      <c r="AH9" s="11">
        <f t="shared" si="2"/>
        <v>0.53283317111014594</v>
      </c>
      <c r="AI9" s="11">
        <f t="shared" si="2"/>
        <v>0.51782076478685601</v>
      </c>
      <c r="AJ9" s="11">
        <f t="shared" si="2"/>
        <v>0.50400972212845263</v>
      </c>
      <c r="AK9" s="11">
        <f t="shared" si="2"/>
        <v>0.49124791093703396</v>
      </c>
    </row>
    <row r="10" spans="1:37" ht="15.5" x14ac:dyDescent="0.35">
      <c r="A10" s="5">
        <v>2022</v>
      </c>
      <c r="B10" s="5">
        <v>1.28</v>
      </c>
      <c r="C10" s="10">
        <v>10</v>
      </c>
      <c r="D10" s="11">
        <f t="shared" si="0"/>
        <v>9.5629121087668683</v>
      </c>
      <c r="E10" s="11">
        <f t="shared" si="0"/>
        <v>7.8080850405204982</v>
      </c>
      <c r="F10" s="11">
        <f t="shared" si="0"/>
        <v>6.7620000000000005</v>
      </c>
      <c r="G10" s="11">
        <f t="shared" si="0"/>
        <v>5.5211498802332839</v>
      </c>
      <c r="H10" s="11">
        <f t="shared" si="0"/>
        <v>4.7814560543834341</v>
      </c>
      <c r="I10" s="11">
        <f t="shared" si="0"/>
        <v>4.2766643076117168</v>
      </c>
      <c r="J10" s="11">
        <f t="shared" si="0"/>
        <v>3.9040425202602491</v>
      </c>
      <c r="K10" s="11">
        <f t="shared" si="0"/>
        <v>3.6144410356236274</v>
      </c>
      <c r="L10" s="11">
        <f t="shared" si="0"/>
        <v>3.3810000000000002</v>
      </c>
      <c r="M10" s="11">
        <f t="shared" si="0"/>
        <v>3.1876373695889564</v>
      </c>
      <c r="N10" s="11">
        <f t="shared" si="1"/>
        <v>3.0240583327707156</v>
      </c>
      <c r="O10" s="11">
        <f t="shared" si="1"/>
        <v>2.760574940116642</v>
      </c>
      <c r="P10" s="11">
        <f t="shared" si="1"/>
        <v>2.5557957664883948</v>
      </c>
      <c r="Q10" s="11">
        <f t="shared" si="1"/>
        <v>2.3907280271917171</v>
      </c>
      <c r="R10" s="11">
        <f t="shared" si="1"/>
        <v>2.254</v>
      </c>
      <c r="S10" s="11">
        <f t="shared" si="1"/>
        <v>2.1383321538058584</v>
      </c>
      <c r="T10" s="11">
        <f t="shared" si="1"/>
        <v>1.7459408924703037</v>
      </c>
      <c r="U10" s="11">
        <f t="shared" si="1"/>
        <v>1.5120291663853578</v>
      </c>
      <c r="V10" s="11">
        <f t="shared" si="1"/>
        <v>1.3524</v>
      </c>
      <c r="W10" s="11">
        <f t="shared" si="1"/>
        <v>1.2345666446166446</v>
      </c>
      <c r="X10" s="11">
        <f t="shared" si="2"/>
        <v>1.1429866140948459</v>
      </c>
      <c r="Y10" s="11">
        <f t="shared" si="2"/>
        <v>1.0691660769029292</v>
      </c>
      <c r="Z10" s="11">
        <f t="shared" si="2"/>
        <v>1.0080194442569053</v>
      </c>
      <c r="AA10" s="11">
        <f t="shared" si="2"/>
        <v>0.95629121087668689</v>
      </c>
      <c r="AB10" s="11">
        <f t="shared" si="2"/>
        <v>0.9117878939952887</v>
      </c>
      <c r="AC10" s="11">
        <f t="shared" si="2"/>
        <v>0.87297044623515185</v>
      </c>
      <c r="AD10" s="11">
        <f t="shared" si="2"/>
        <v>0.83872287529222767</v>
      </c>
      <c r="AE10" s="11">
        <f t="shared" si="2"/>
        <v>0.80821358563191703</v>
      </c>
      <c r="AF10" s="11">
        <f t="shared" si="2"/>
        <v>0.78080850405204993</v>
      </c>
      <c r="AG10" s="11">
        <f t="shared" si="2"/>
        <v>0.75601458319267889</v>
      </c>
      <c r="AH10" s="11">
        <f t="shared" si="2"/>
        <v>0.73344187788487658</v>
      </c>
      <c r="AI10" s="11">
        <f t="shared" si="2"/>
        <v>0.71277738460195283</v>
      </c>
      <c r="AJ10" s="11">
        <f t="shared" si="2"/>
        <v>0.69376656167998119</v>
      </c>
      <c r="AK10" s="11">
        <f t="shared" si="2"/>
        <v>0.67620000000000002</v>
      </c>
    </row>
    <row r="11" spans="1:37" ht="15.5" x14ac:dyDescent="0.35">
      <c r="A11" s="5">
        <v>2019</v>
      </c>
      <c r="B11" s="5">
        <v>1.1499999999999999</v>
      </c>
      <c r="C11" s="10">
        <v>15</v>
      </c>
      <c r="D11" s="11">
        <f t="shared" si="0"/>
        <v>11.382142065534062</v>
      </c>
      <c r="E11" s="11">
        <f t="shared" si="0"/>
        <v>9.2934800801422064</v>
      </c>
      <c r="F11" s="11">
        <f t="shared" si="0"/>
        <v>8.0483898389677915</v>
      </c>
      <c r="G11" s="11">
        <f t="shared" si="0"/>
        <v>6.5714827854906535</v>
      </c>
      <c r="H11" s="11">
        <f t="shared" si="0"/>
        <v>5.6910710327670309</v>
      </c>
      <c r="I11" s="11">
        <f t="shared" si="0"/>
        <v>5.0902486776188054</v>
      </c>
      <c r="J11" s="11">
        <f t="shared" si="0"/>
        <v>4.6467400400711032</v>
      </c>
      <c r="K11" s="11">
        <f t="shared" si="0"/>
        <v>4.3020453275157386</v>
      </c>
      <c r="L11" s="11">
        <f t="shared" si="0"/>
        <v>4.0241949194838957</v>
      </c>
      <c r="M11" s="11">
        <f t="shared" si="0"/>
        <v>3.7940473551780203</v>
      </c>
      <c r="N11" s="11">
        <f t="shared" si="1"/>
        <v>3.5993493578701137</v>
      </c>
      <c r="O11" s="11">
        <f t="shared" si="1"/>
        <v>3.2857413927453267</v>
      </c>
      <c r="P11" s="11">
        <f t="shared" si="1"/>
        <v>3.0420054240582806</v>
      </c>
      <c r="Q11" s="11">
        <f t="shared" si="1"/>
        <v>2.8455355163835154</v>
      </c>
      <c r="R11" s="11">
        <f t="shared" si="1"/>
        <v>2.682796612989264</v>
      </c>
      <c r="S11" s="11">
        <f t="shared" si="1"/>
        <v>2.5451243388094027</v>
      </c>
      <c r="T11" s="11">
        <f t="shared" si="1"/>
        <v>2.0780853206738166</v>
      </c>
      <c r="U11" s="11">
        <f t="shared" si="1"/>
        <v>1.7996746789350568</v>
      </c>
      <c r="V11" s="11">
        <f t="shared" si="1"/>
        <v>1.6096779677935584</v>
      </c>
      <c r="W11" s="11">
        <f t="shared" si="1"/>
        <v>1.4694282221326769</v>
      </c>
      <c r="X11" s="11">
        <f t="shared" si="2"/>
        <v>1.3604261832234779</v>
      </c>
      <c r="Y11" s="11">
        <f t="shared" si="2"/>
        <v>1.2725621694047013</v>
      </c>
      <c r="Z11" s="11">
        <f t="shared" si="2"/>
        <v>1.1997831192900379</v>
      </c>
      <c r="AA11" s="11">
        <f t="shared" si="2"/>
        <v>1.1382142065534062</v>
      </c>
      <c r="AB11" s="11">
        <f t="shared" si="2"/>
        <v>1.0852446644965281</v>
      </c>
      <c r="AC11" s="11">
        <f t="shared" si="2"/>
        <v>1.0390426603369083</v>
      </c>
      <c r="AD11" s="11">
        <f t="shared" si="2"/>
        <v>0.99827989754685231</v>
      </c>
      <c r="AE11" s="11">
        <f t="shared" si="2"/>
        <v>0.96196657946105379</v>
      </c>
      <c r="AF11" s="11">
        <f t="shared" si="2"/>
        <v>0.92934800801422068</v>
      </c>
      <c r="AG11" s="11">
        <f t="shared" si="2"/>
        <v>0.89983733946752842</v>
      </c>
      <c r="AH11" s="11">
        <f t="shared" si="2"/>
        <v>0.87297044623515174</v>
      </c>
      <c r="AI11" s="11">
        <f t="shared" si="2"/>
        <v>0.84837477960313434</v>
      </c>
      <c r="AJ11" s="11">
        <f t="shared" si="2"/>
        <v>0.82574737439230739</v>
      </c>
      <c r="AK11" s="11">
        <f t="shared" si="2"/>
        <v>0.80483898389677921</v>
      </c>
    </row>
    <row r="12" spans="1:37" ht="15.5" x14ac:dyDescent="0.35">
      <c r="A12" s="5">
        <v>2018</v>
      </c>
      <c r="B12" s="5">
        <v>1.1299999999999999</v>
      </c>
      <c r="C12" s="10">
        <v>20</v>
      </c>
      <c r="D12" s="11">
        <f t="shared" si="0"/>
        <v>12.750549478355824</v>
      </c>
      <c r="E12" s="11">
        <f t="shared" si="0"/>
        <v>10.410780054027331</v>
      </c>
      <c r="F12" s="11">
        <f t="shared" si="0"/>
        <v>9.016</v>
      </c>
      <c r="G12" s="11">
        <f t="shared" si="0"/>
        <v>7.3615331736443776</v>
      </c>
      <c r="H12" s="11">
        <f t="shared" si="0"/>
        <v>6.3752747391779119</v>
      </c>
      <c r="I12" s="11">
        <f t="shared" si="0"/>
        <v>5.7022190768156218</v>
      </c>
      <c r="J12" s="11">
        <f t="shared" si="0"/>
        <v>5.2053900270136655</v>
      </c>
      <c r="K12" s="11">
        <f t="shared" si="0"/>
        <v>4.8192547141648356</v>
      </c>
      <c r="L12" s="11">
        <f t="shared" si="0"/>
        <v>4.508</v>
      </c>
      <c r="M12" s="11">
        <f t="shared" si="0"/>
        <v>4.2501831594519413</v>
      </c>
      <c r="N12" s="11">
        <f t="shared" si="1"/>
        <v>4.0320777770276202</v>
      </c>
      <c r="O12" s="11">
        <f t="shared" si="1"/>
        <v>3.6807665868221888</v>
      </c>
      <c r="P12" s="11">
        <f t="shared" si="1"/>
        <v>3.4077276886511925</v>
      </c>
      <c r="Q12" s="11">
        <f t="shared" si="1"/>
        <v>3.1876373695889559</v>
      </c>
      <c r="R12" s="11">
        <f t="shared" si="1"/>
        <v>3.0053333333333332</v>
      </c>
      <c r="S12" s="11">
        <f t="shared" si="1"/>
        <v>2.8511095384078109</v>
      </c>
      <c r="T12" s="11">
        <f t="shared" si="1"/>
        <v>2.3279211899604046</v>
      </c>
      <c r="U12" s="11">
        <f t="shared" si="1"/>
        <v>2.0160388885138101</v>
      </c>
      <c r="V12" s="11">
        <f t="shared" si="1"/>
        <v>1.8031999999999999</v>
      </c>
      <c r="W12" s="11">
        <f t="shared" si="1"/>
        <v>1.6460888594888592</v>
      </c>
      <c r="X12" s="11">
        <f t="shared" si="2"/>
        <v>1.5239821521264612</v>
      </c>
      <c r="Y12" s="11">
        <f t="shared" si="2"/>
        <v>1.4255547692039054</v>
      </c>
      <c r="Z12" s="11">
        <f t="shared" si="2"/>
        <v>1.3440259256758735</v>
      </c>
      <c r="AA12" s="11">
        <f t="shared" si="2"/>
        <v>1.2750549478355824</v>
      </c>
      <c r="AB12" s="11">
        <f t="shared" si="2"/>
        <v>1.215717191993718</v>
      </c>
      <c r="AC12" s="11">
        <f t="shared" si="2"/>
        <v>1.1639605949802023</v>
      </c>
      <c r="AD12" s="11">
        <f t="shared" si="2"/>
        <v>1.1182971670563036</v>
      </c>
      <c r="AE12" s="11">
        <f t="shared" si="2"/>
        <v>1.0776181141758892</v>
      </c>
      <c r="AF12" s="11">
        <f t="shared" si="2"/>
        <v>1.0410780054027331</v>
      </c>
      <c r="AG12" s="11">
        <f t="shared" si="2"/>
        <v>1.008019444256905</v>
      </c>
      <c r="AH12" s="11">
        <f t="shared" si="2"/>
        <v>0.97792250384650192</v>
      </c>
      <c r="AI12" s="11">
        <f t="shared" si="2"/>
        <v>0.950369846135937</v>
      </c>
      <c r="AJ12" s="11">
        <f t="shared" si="2"/>
        <v>0.92502208223997484</v>
      </c>
      <c r="AK12" s="11">
        <f t="shared" si="2"/>
        <v>0.90159999999999996</v>
      </c>
    </row>
    <row r="13" spans="1:37" ht="15.5" x14ac:dyDescent="0.35">
      <c r="A13" s="5">
        <v>2017</v>
      </c>
      <c r="B13" s="5">
        <v>1.18</v>
      </c>
      <c r="C13" s="10">
        <v>25</v>
      </c>
      <c r="D13" s="11">
        <f t="shared" si="0"/>
        <v>13.802874700583208</v>
      </c>
      <c r="E13" s="11">
        <f t="shared" si="0"/>
        <v>11.27</v>
      </c>
      <c r="F13" s="11">
        <f t="shared" si="0"/>
        <v>9.760106300650623</v>
      </c>
      <c r="G13" s="11">
        <f t="shared" si="0"/>
        <v>7.9690934239723905</v>
      </c>
      <c r="H13" s="11">
        <f t="shared" si="0"/>
        <v>6.9014373502916042</v>
      </c>
      <c r="I13" s="11">
        <f t="shared" si="0"/>
        <v>6.1728332230832228</v>
      </c>
      <c r="J13" s="11">
        <f t="shared" si="0"/>
        <v>5.6349999999999998</v>
      </c>
      <c r="K13" s="11">
        <f t="shared" si="0"/>
        <v>5.216996262218327</v>
      </c>
      <c r="L13" s="11">
        <f t="shared" si="0"/>
        <v>4.8800531503253115</v>
      </c>
      <c r="M13" s="11">
        <f t="shared" si="0"/>
        <v>4.6009582335277361</v>
      </c>
      <c r="N13" s="11">
        <f t="shared" si="1"/>
        <v>4.3648522311757585</v>
      </c>
      <c r="O13" s="11">
        <f t="shared" si="1"/>
        <v>3.9845467119861953</v>
      </c>
      <c r="P13" s="11">
        <f t="shared" si="1"/>
        <v>3.6889734344394514</v>
      </c>
      <c r="Q13" s="11">
        <f t="shared" si="1"/>
        <v>3.4507186751458021</v>
      </c>
      <c r="R13" s="11">
        <f t="shared" si="1"/>
        <v>3.2533687668835412</v>
      </c>
      <c r="S13" s="11">
        <f t="shared" si="1"/>
        <v>3.0864166115416114</v>
      </c>
      <c r="T13" s="11">
        <f t="shared" si="1"/>
        <v>2.520048610642263</v>
      </c>
      <c r="U13" s="11">
        <f t="shared" si="1"/>
        <v>2.1824261155878792</v>
      </c>
      <c r="V13" s="11">
        <f t="shared" si="1"/>
        <v>1.9520212601301248</v>
      </c>
      <c r="W13" s="11">
        <f t="shared" si="1"/>
        <v>1.7819434615048817</v>
      </c>
      <c r="X13" s="11">
        <f t="shared" si="2"/>
        <v>1.6497590733194953</v>
      </c>
      <c r="Y13" s="11">
        <f t="shared" si="2"/>
        <v>1.5432083057708057</v>
      </c>
      <c r="Z13" s="11">
        <f t="shared" si="2"/>
        <v>1.4549507437252531</v>
      </c>
      <c r="AA13" s="11">
        <f t="shared" si="2"/>
        <v>1.3802874700583208</v>
      </c>
      <c r="AB13" s="11">
        <f t="shared" si="2"/>
        <v>1.3160524651050547</v>
      </c>
      <c r="AC13" s="11">
        <f t="shared" si="2"/>
        <v>1.2600243053211315</v>
      </c>
      <c r="AD13" s="11">
        <f t="shared" si="2"/>
        <v>1.2105921945636613</v>
      </c>
      <c r="AE13" s="11">
        <f t="shared" si="2"/>
        <v>1.1665558280682498</v>
      </c>
      <c r="AF13" s="11">
        <f t="shared" si="2"/>
        <v>1.127</v>
      </c>
      <c r="AG13" s="11">
        <f t="shared" si="2"/>
        <v>1.0912130577939396</v>
      </c>
      <c r="AH13" s="11">
        <f t="shared" si="2"/>
        <v>1.0586321640794452</v>
      </c>
      <c r="AI13" s="11">
        <f t="shared" si="2"/>
        <v>1.0288055371805371</v>
      </c>
      <c r="AJ13" s="11">
        <f t="shared" si="2"/>
        <v>1.0013657778517455</v>
      </c>
      <c r="AK13" s="11">
        <f t="shared" si="2"/>
        <v>0.97601063006506239</v>
      </c>
    </row>
    <row r="14" spans="1:37" ht="15.5" x14ac:dyDescent="0.35">
      <c r="A14" s="5">
        <v>2016</v>
      </c>
      <c r="B14" s="5">
        <v>1.1599999999999999</v>
      </c>
      <c r="C14" s="10">
        <v>30</v>
      </c>
      <c r="D14" s="11">
        <f t="shared" si="0"/>
        <v>14.607589534211316</v>
      </c>
      <c r="E14" s="11">
        <f t="shared" si="0"/>
        <v>11.927046910279172</v>
      </c>
      <c r="F14" s="11">
        <f t="shared" si="0"/>
        <v>10.329125616430463</v>
      </c>
      <c r="G14" s="11">
        <f t="shared" si="0"/>
        <v>8.4336957497884644</v>
      </c>
      <c r="H14" s="11">
        <f t="shared" si="0"/>
        <v>7.303794767105658</v>
      </c>
      <c r="I14" s="11">
        <f t="shared" si="0"/>
        <v>6.5327126371821986</v>
      </c>
      <c r="J14" s="11">
        <f t="shared" si="0"/>
        <v>5.9635234551395859</v>
      </c>
      <c r="K14" s="11">
        <f t="shared" si="0"/>
        <v>5.521149880233283</v>
      </c>
      <c r="L14" s="11">
        <f t="shared" si="0"/>
        <v>5.1645628082152317</v>
      </c>
      <c r="M14" s="11">
        <f t="shared" si="0"/>
        <v>4.8691965114037714</v>
      </c>
      <c r="N14" s="11">
        <f t="shared" si="1"/>
        <v>4.6193254052945862</v>
      </c>
      <c r="O14" s="11">
        <f t="shared" si="1"/>
        <v>4.2168478748942322</v>
      </c>
      <c r="P14" s="11">
        <f t="shared" si="1"/>
        <v>3.9040425202602491</v>
      </c>
      <c r="Q14" s="11">
        <f t="shared" si="1"/>
        <v>3.651897383552829</v>
      </c>
      <c r="R14" s="11">
        <f t="shared" si="1"/>
        <v>3.4430418721434877</v>
      </c>
      <c r="S14" s="11">
        <f t="shared" si="1"/>
        <v>3.2663563185910993</v>
      </c>
      <c r="T14" s="11">
        <f t="shared" si="1"/>
        <v>2.6669687662213066</v>
      </c>
      <c r="U14" s="11">
        <f t="shared" si="1"/>
        <v>2.3096627026472931</v>
      </c>
      <c r="V14" s="11">
        <f t="shared" si="1"/>
        <v>2.0658251232860927</v>
      </c>
      <c r="W14" s="11">
        <f t="shared" si="1"/>
        <v>1.8858316998078062</v>
      </c>
      <c r="X14" s="11">
        <f t="shared" si="2"/>
        <v>1.7459408924703035</v>
      </c>
      <c r="Y14" s="11">
        <f t="shared" si="2"/>
        <v>1.6331781592955497</v>
      </c>
      <c r="Z14" s="11">
        <f t="shared" si="2"/>
        <v>1.5397751350981956</v>
      </c>
      <c r="AA14" s="11">
        <f t="shared" si="2"/>
        <v>1.4607589534211316</v>
      </c>
      <c r="AB14" s="11">
        <f t="shared" si="2"/>
        <v>1.3927790139925937</v>
      </c>
      <c r="AC14" s="11">
        <f t="shared" si="2"/>
        <v>1.3334843831106533</v>
      </c>
      <c r="AD14" s="11">
        <f t="shared" si="2"/>
        <v>1.2811703543725468</v>
      </c>
      <c r="AE14" s="11">
        <f t="shared" si="2"/>
        <v>1.2345666446166443</v>
      </c>
      <c r="AF14" s="11">
        <f t="shared" si="2"/>
        <v>1.1927046910279173</v>
      </c>
      <c r="AG14" s="11">
        <f t="shared" si="2"/>
        <v>1.1548313513236466</v>
      </c>
      <c r="AH14" s="11">
        <f t="shared" si="2"/>
        <v>1.1203509744193347</v>
      </c>
      <c r="AI14" s="11">
        <f t="shared" si="2"/>
        <v>1.0887854395303664</v>
      </c>
      <c r="AJ14" s="11">
        <f t="shared" si="2"/>
        <v>1.0597459278425878</v>
      </c>
      <c r="AK14" s="11">
        <f t="shared" si="2"/>
        <v>1.0329125616430463</v>
      </c>
    </row>
    <row r="15" spans="1:37" ht="15.5" x14ac:dyDescent="0.35">
      <c r="A15" s="5">
        <v>2015</v>
      </c>
      <c r="B15" s="5">
        <v>1.1499999999999999</v>
      </c>
      <c r="C15" s="10">
        <v>35</v>
      </c>
      <c r="D15" s="11">
        <f t="shared" si="0"/>
        <v>15.204061233762511</v>
      </c>
      <c r="E15" s="11">
        <f t="shared" si="0"/>
        <v>12.414064013582873</v>
      </c>
      <c r="F15" s="11">
        <f t="shared" si="0"/>
        <v>10.750894799968979</v>
      </c>
      <c r="G15" s="11">
        <f t="shared" si="0"/>
        <v>8.77806884608834</v>
      </c>
      <c r="H15" s="11">
        <f t="shared" si="0"/>
        <v>7.6020306168812555</v>
      </c>
      <c r="I15" s="11">
        <f t="shared" si="0"/>
        <v>6.7994628905524594</v>
      </c>
      <c r="J15" s="11">
        <f t="shared" si="0"/>
        <v>6.2070320067914366</v>
      </c>
      <c r="K15" s="11">
        <f t="shared" si="0"/>
        <v>5.7465949918190686</v>
      </c>
      <c r="L15" s="11">
        <f t="shared" si="0"/>
        <v>5.3754473999844894</v>
      </c>
      <c r="M15" s="11">
        <f t="shared" si="0"/>
        <v>5.06802041125417</v>
      </c>
      <c r="N15" s="11">
        <f t="shared" si="1"/>
        <v>4.8079463183359277</v>
      </c>
      <c r="O15" s="11">
        <f t="shared" si="1"/>
        <v>4.38903442304417</v>
      </c>
      <c r="P15" s="11">
        <f t="shared" si="1"/>
        <v>4.0634562874479165</v>
      </c>
      <c r="Q15" s="11">
        <f t="shared" si="1"/>
        <v>3.8010153084406277</v>
      </c>
      <c r="R15" s="11">
        <f t="shared" si="1"/>
        <v>3.5836315999896593</v>
      </c>
      <c r="S15" s="11">
        <f t="shared" si="1"/>
        <v>3.3997314452762297</v>
      </c>
      <c r="T15" s="11">
        <f t="shared" si="1"/>
        <v>2.7758691011405179</v>
      </c>
      <c r="U15" s="11">
        <f t="shared" si="1"/>
        <v>2.4039731591679638</v>
      </c>
      <c r="V15" s="11">
        <f t="shared" si="1"/>
        <v>2.1501789599937955</v>
      </c>
      <c r="W15" s="11">
        <f t="shared" si="1"/>
        <v>1.9628358651026665</v>
      </c>
      <c r="X15" s="11">
        <f t="shared" si="2"/>
        <v>1.8172328964664932</v>
      </c>
      <c r="Y15" s="11">
        <f t="shared" si="2"/>
        <v>1.6998657226381149</v>
      </c>
      <c r="Z15" s="11">
        <f t="shared" si="2"/>
        <v>1.6026487727786427</v>
      </c>
      <c r="AA15" s="11">
        <f t="shared" si="2"/>
        <v>1.5204061233762511</v>
      </c>
      <c r="AB15" s="11">
        <f t="shared" si="2"/>
        <v>1.4496503590991738</v>
      </c>
      <c r="AC15" s="11">
        <f t="shared" si="2"/>
        <v>1.3879345505702589</v>
      </c>
      <c r="AD15" s="11">
        <f t="shared" si="2"/>
        <v>1.3334843831106535</v>
      </c>
      <c r="AE15" s="11">
        <f t="shared" si="2"/>
        <v>1.2849777040867285</v>
      </c>
      <c r="AF15" s="11">
        <f t="shared" si="2"/>
        <v>1.2414064013582875</v>
      </c>
      <c r="AG15" s="11">
        <f t="shared" si="2"/>
        <v>1.2019865795839819</v>
      </c>
      <c r="AH15" s="11">
        <f t="shared" si="2"/>
        <v>1.1660982654587402</v>
      </c>
      <c r="AI15" s="11">
        <f t="shared" si="2"/>
        <v>1.1332438150920767</v>
      </c>
      <c r="AJ15" s="11">
        <f t="shared" si="2"/>
        <v>1.1030185330313025</v>
      </c>
      <c r="AK15" s="11">
        <f t="shared" si="2"/>
        <v>1.0750894799968977</v>
      </c>
    </row>
    <row r="16" spans="1:37" ht="15.5" x14ac:dyDescent="0.35">
      <c r="A16" s="5">
        <v>2014</v>
      </c>
      <c r="B16" s="5">
        <v>1.1499999999999999</v>
      </c>
      <c r="C16" s="10">
        <v>40</v>
      </c>
      <c r="D16" s="11">
        <f t="shared" si="0"/>
        <v>15.616170081040996</v>
      </c>
      <c r="E16" s="11">
        <f t="shared" si="0"/>
        <v>12.750549478355824</v>
      </c>
      <c r="F16" s="11">
        <f t="shared" si="0"/>
        <v>11.042299760466566</v>
      </c>
      <c r="G16" s="11">
        <f t="shared" si="0"/>
        <v>9.016</v>
      </c>
      <c r="H16" s="11">
        <f t="shared" si="0"/>
        <v>7.8080850405204982</v>
      </c>
      <c r="I16" s="11">
        <f t="shared" si="0"/>
        <v>6.9837635698812139</v>
      </c>
      <c r="J16" s="11">
        <f t="shared" si="0"/>
        <v>6.3752747391779119</v>
      </c>
      <c r="K16" s="11">
        <f t="shared" si="0"/>
        <v>5.9023574951031215</v>
      </c>
      <c r="L16" s="11">
        <f t="shared" si="0"/>
        <v>5.521149880233283</v>
      </c>
      <c r="M16" s="11">
        <f t="shared" si="0"/>
        <v>5.2053900270136655</v>
      </c>
      <c r="N16" s="11">
        <f t="shared" si="1"/>
        <v>4.9382665784665774</v>
      </c>
      <c r="O16" s="11">
        <f t="shared" si="1"/>
        <v>4.508</v>
      </c>
      <c r="P16" s="11">
        <f t="shared" si="1"/>
        <v>4.173597009774662</v>
      </c>
      <c r="Q16" s="11">
        <f t="shared" si="1"/>
        <v>3.9040425202602491</v>
      </c>
      <c r="R16" s="11">
        <f t="shared" si="1"/>
        <v>3.6807665868221888</v>
      </c>
      <c r="S16" s="11">
        <f t="shared" si="1"/>
        <v>3.491881784940607</v>
      </c>
      <c r="T16" s="11">
        <f t="shared" si="1"/>
        <v>2.8511095384078109</v>
      </c>
      <c r="U16" s="11">
        <f t="shared" si="1"/>
        <v>2.4691332892332887</v>
      </c>
      <c r="V16" s="11">
        <f t="shared" si="1"/>
        <v>2.2084599520933135</v>
      </c>
      <c r="W16" s="11">
        <f t="shared" si="1"/>
        <v>2.0160388885138101</v>
      </c>
      <c r="X16" s="11">
        <f t="shared" si="2"/>
        <v>1.8664893249091996</v>
      </c>
      <c r="Y16" s="11">
        <f t="shared" si="2"/>
        <v>1.7459408924703035</v>
      </c>
      <c r="Z16" s="11">
        <f t="shared" si="2"/>
        <v>1.6460888594888592</v>
      </c>
      <c r="AA16" s="11">
        <f t="shared" si="2"/>
        <v>1.5616170081040996</v>
      </c>
      <c r="AB16" s="11">
        <f t="shared" si="2"/>
        <v>1.4889433959568901</v>
      </c>
      <c r="AC16" s="11">
        <f t="shared" si="2"/>
        <v>1.4255547692039054</v>
      </c>
      <c r="AD16" s="11">
        <f t="shared" si="2"/>
        <v>1.3696287200439508</v>
      </c>
      <c r="AE16" s="11">
        <f t="shared" si="2"/>
        <v>1.3198072586555962</v>
      </c>
      <c r="AF16" s="11">
        <f t="shared" si="2"/>
        <v>1.2750549478355826</v>
      </c>
      <c r="AG16" s="11">
        <f t="shared" si="2"/>
        <v>1.2345666446166443</v>
      </c>
      <c r="AH16" s="11">
        <f t="shared" si="2"/>
        <v>1.1977055712044249</v>
      </c>
      <c r="AI16" s="11">
        <f t="shared" si="2"/>
        <v>1.1639605949802023</v>
      </c>
      <c r="AJ16" s="11">
        <f t="shared" si="2"/>
        <v>1.1329160511473779</v>
      </c>
      <c r="AK16" s="11">
        <f t="shared" si="2"/>
        <v>1.1042299760466567</v>
      </c>
    </row>
    <row r="17" spans="1:37" ht="15.5" x14ac:dyDescent="0.35">
      <c r="A17" s="5">
        <v>2013</v>
      </c>
      <c r="B17" s="5">
        <v>1.1599999999999999</v>
      </c>
      <c r="C17" s="10">
        <v>45</v>
      </c>
      <c r="D17" s="11">
        <f t="shared" si="0"/>
        <v>15.858295683963014</v>
      </c>
      <c r="E17" s="11">
        <f t="shared" si="0"/>
        <v>12.948244205296715</v>
      </c>
      <c r="F17" s="11">
        <f t="shared" si="0"/>
        <v>11.213508416191607</v>
      </c>
      <c r="G17" s="11">
        <f t="shared" si="0"/>
        <v>9.1557912820247278</v>
      </c>
      <c r="H17" s="11">
        <f t="shared" si="0"/>
        <v>7.9291478419815071</v>
      </c>
      <c r="I17" s="11">
        <f t="shared" si="0"/>
        <v>7.0920454313265653</v>
      </c>
      <c r="J17" s="11">
        <f t="shared" si="0"/>
        <v>6.4741221026483577</v>
      </c>
      <c r="K17" s="11">
        <f t="shared" si="0"/>
        <v>5.9938723710135831</v>
      </c>
      <c r="L17" s="11">
        <f t="shared" si="0"/>
        <v>5.6067542080958033</v>
      </c>
      <c r="M17" s="11">
        <f t="shared" si="0"/>
        <v>5.2860985613210048</v>
      </c>
      <c r="N17" s="11">
        <f t="shared" si="1"/>
        <v>5.0148334169740867</v>
      </c>
      <c r="O17" s="11">
        <f t="shared" si="1"/>
        <v>4.5778956410123639</v>
      </c>
      <c r="P17" s="11">
        <f t="shared" si="1"/>
        <v>4.2383077991103955</v>
      </c>
      <c r="Q17" s="11">
        <f t="shared" si="1"/>
        <v>3.9645739209907536</v>
      </c>
      <c r="R17" s="11">
        <f t="shared" si="1"/>
        <v>3.7378361387305357</v>
      </c>
      <c r="S17" s="11">
        <f t="shared" si="1"/>
        <v>3.5460227156632826</v>
      </c>
      <c r="T17" s="11">
        <f t="shared" si="1"/>
        <v>2.89531542323112</v>
      </c>
      <c r="U17" s="11">
        <f t="shared" si="1"/>
        <v>2.5074167084870433</v>
      </c>
      <c r="V17" s="11">
        <f t="shared" si="1"/>
        <v>2.2427016832383213</v>
      </c>
      <c r="W17" s="11">
        <f t="shared" si="1"/>
        <v>2.0472971694407236</v>
      </c>
      <c r="X17" s="11">
        <f t="shared" si="2"/>
        <v>1.8954288696756731</v>
      </c>
      <c r="Y17" s="11">
        <f t="shared" si="2"/>
        <v>1.7730113578316413</v>
      </c>
      <c r="Z17" s="11">
        <f t="shared" si="2"/>
        <v>1.6716111389913626</v>
      </c>
      <c r="AA17" s="11">
        <f t="shared" si="2"/>
        <v>1.5858295683963015</v>
      </c>
      <c r="AB17" s="11">
        <f t="shared" si="2"/>
        <v>1.5120291663853578</v>
      </c>
      <c r="AC17" s="11">
        <f t="shared" si="2"/>
        <v>1.44765771161556</v>
      </c>
      <c r="AD17" s="11">
        <f t="shared" si="2"/>
        <v>1.3908645402161812</v>
      </c>
      <c r="AE17" s="11">
        <f t="shared" si="2"/>
        <v>1.3402706070044212</v>
      </c>
      <c r="AF17" s="11">
        <f t="shared" si="2"/>
        <v>1.2948244205296717</v>
      </c>
      <c r="AG17" s="11">
        <f t="shared" si="2"/>
        <v>1.2537083542435217</v>
      </c>
      <c r="AH17" s="11">
        <f t="shared" si="2"/>
        <v>1.2162757572388996</v>
      </c>
      <c r="AI17" s="11">
        <f t="shared" si="2"/>
        <v>1.182007571887761</v>
      </c>
      <c r="AJ17" s="11">
        <f t="shared" si="2"/>
        <v>1.150481688593727</v>
      </c>
      <c r="AK17" s="11">
        <f t="shared" si="2"/>
        <v>1.1213508416191607</v>
      </c>
    </row>
    <row r="18" spans="1:37" ht="15.5" x14ac:dyDescent="0.35">
      <c r="A18" s="5">
        <v>2012</v>
      </c>
      <c r="B18" s="5">
        <v>1.19</v>
      </c>
      <c r="C18" s="10">
        <v>50</v>
      </c>
      <c r="D18" s="11">
        <f t="shared" si="0"/>
        <v>15.938186847944781</v>
      </c>
      <c r="E18" s="11">
        <f t="shared" si="0"/>
        <v>13.013475067534165</v>
      </c>
      <c r="F18" s="11">
        <f t="shared" si="0"/>
        <v>11.27</v>
      </c>
      <c r="G18" s="11">
        <f t="shared" si="0"/>
        <v>9.2019164670554723</v>
      </c>
      <c r="H18" s="11">
        <f t="shared" si="0"/>
        <v>7.9690934239723905</v>
      </c>
      <c r="I18" s="11">
        <f t="shared" si="0"/>
        <v>7.1277738460195277</v>
      </c>
      <c r="J18" s="11">
        <f t="shared" si="0"/>
        <v>6.5067375337670823</v>
      </c>
      <c r="K18" s="11">
        <f t="shared" si="0"/>
        <v>6.0240683927060452</v>
      </c>
      <c r="L18" s="11">
        <f t="shared" si="0"/>
        <v>5.6349999999999998</v>
      </c>
      <c r="M18" s="11">
        <f t="shared" si="0"/>
        <v>5.312728949314927</v>
      </c>
      <c r="N18" s="11">
        <f t="shared" si="1"/>
        <v>5.0400972212845261</v>
      </c>
      <c r="O18" s="11">
        <f t="shared" si="1"/>
        <v>4.6009582335277361</v>
      </c>
      <c r="P18" s="11">
        <f t="shared" si="1"/>
        <v>4.2596596108139915</v>
      </c>
      <c r="Q18" s="11">
        <f t="shared" si="1"/>
        <v>3.9845467119861953</v>
      </c>
      <c r="R18" s="11">
        <f t="shared" si="1"/>
        <v>3.7566666666666668</v>
      </c>
      <c r="S18" s="11">
        <f t="shared" si="1"/>
        <v>3.5638869230097638</v>
      </c>
      <c r="T18" s="11">
        <f t="shared" si="1"/>
        <v>2.9099014874505058</v>
      </c>
      <c r="U18" s="11">
        <f t="shared" si="1"/>
        <v>2.520048610642263</v>
      </c>
      <c r="V18" s="11">
        <f t="shared" si="1"/>
        <v>2.254</v>
      </c>
      <c r="W18" s="11">
        <f t="shared" si="1"/>
        <v>2.0576110743610738</v>
      </c>
      <c r="X18" s="11">
        <f t="shared" si="2"/>
        <v>1.9049776901580764</v>
      </c>
      <c r="Y18" s="11">
        <f t="shared" si="2"/>
        <v>1.7819434615048819</v>
      </c>
      <c r="Z18" s="11">
        <f t="shared" si="2"/>
        <v>1.680032407094842</v>
      </c>
      <c r="AA18" s="11">
        <f t="shared" si="2"/>
        <v>1.5938186847944782</v>
      </c>
      <c r="AB18" s="11">
        <f t="shared" si="2"/>
        <v>1.5196464899921478</v>
      </c>
      <c r="AC18" s="11">
        <f t="shared" si="2"/>
        <v>1.4549507437252529</v>
      </c>
      <c r="AD18" s="11">
        <f t="shared" si="2"/>
        <v>1.3978714588203793</v>
      </c>
      <c r="AE18" s="11">
        <f t="shared" si="2"/>
        <v>1.3470226427198615</v>
      </c>
      <c r="AF18" s="11">
        <f t="shared" si="2"/>
        <v>1.3013475067534166</v>
      </c>
      <c r="AG18" s="11">
        <f t="shared" si="2"/>
        <v>1.2600243053211315</v>
      </c>
      <c r="AH18" s="11">
        <f t="shared" si="2"/>
        <v>1.2224031298081275</v>
      </c>
      <c r="AI18" s="11">
        <f t="shared" si="2"/>
        <v>1.1879623076699213</v>
      </c>
      <c r="AJ18" s="11">
        <f t="shared" si="2"/>
        <v>1.1562776027999686</v>
      </c>
      <c r="AK18" s="11">
        <f t="shared" si="2"/>
        <v>1.127</v>
      </c>
    </row>
    <row r="19" spans="1:37" ht="15.5" x14ac:dyDescent="0.35">
      <c r="A19" s="5">
        <v>2011</v>
      </c>
      <c r="B19" s="5">
        <v>1.3</v>
      </c>
      <c r="C19" s="10">
        <v>55</v>
      </c>
      <c r="D19" s="11">
        <f t="shared" ref="D19:M27" si="3">(1.96*$D$7*(SQRT($C19*(100-$C19))))/SQRT(D$8)</f>
        <v>15.858295683963014</v>
      </c>
      <c r="E19" s="11">
        <f t="shared" si="3"/>
        <v>12.948244205296715</v>
      </c>
      <c r="F19" s="11">
        <f t="shared" si="3"/>
        <v>11.213508416191607</v>
      </c>
      <c r="G19" s="11">
        <f t="shared" si="3"/>
        <v>9.1557912820247278</v>
      </c>
      <c r="H19" s="11">
        <f t="shared" si="3"/>
        <v>7.9291478419815071</v>
      </c>
      <c r="I19" s="11">
        <f t="shared" si="3"/>
        <v>7.0920454313265653</v>
      </c>
      <c r="J19" s="11">
        <f t="shared" si="3"/>
        <v>6.4741221026483577</v>
      </c>
      <c r="K19" s="11">
        <f t="shared" si="3"/>
        <v>5.9938723710135831</v>
      </c>
      <c r="L19" s="11">
        <f t="shared" si="3"/>
        <v>5.6067542080958033</v>
      </c>
      <c r="M19" s="11">
        <f t="shared" si="3"/>
        <v>5.2860985613210048</v>
      </c>
      <c r="N19" s="11">
        <f t="shared" ref="N19:W27" si="4">(1.96*$D$7*(SQRT($C19*(100-$C19))))/SQRT(N$8)</f>
        <v>5.0148334169740867</v>
      </c>
      <c r="O19" s="11">
        <f t="shared" si="4"/>
        <v>4.5778956410123639</v>
      </c>
      <c r="P19" s="11">
        <f t="shared" si="4"/>
        <v>4.2383077991103955</v>
      </c>
      <c r="Q19" s="11">
        <f t="shared" si="4"/>
        <v>3.9645739209907536</v>
      </c>
      <c r="R19" s="11">
        <f t="shared" si="4"/>
        <v>3.7378361387305357</v>
      </c>
      <c r="S19" s="11">
        <f t="shared" si="4"/>
        <v>3.5460227156632826</v>
      </c>
      <c r="T19" s="11">
        <f t="shared" si="4"/>
        <v>2.89531542323112</v>
      </c>
      <c r="U19" s="11">
        <f t="shared" si="4"/>
        <v>2.5074167084870433</v>
      </c>
      <c r="V19" s="11">
        <f t="shared" si="4"/>
        <v>2.2427016832383213</v>
      </c>
      <c r="W19" s="11">
        <f t="shared" si="4"/>
        <v>2.0472971694407236</v>
      </c>
      <c r="X19" s="11">
        <f t="shared" ref="X19:AK27" si="5">(1.96*$D$7*(SQRT($C19*(100-$C19))))/SQRT(X$8)</f>
        <v>1.8954288696756731</v>
      </c>
      <c r="Y19" s="11">
        <f t="shared" si="5"/>
        <v>1.7730113578316413</v>
      </c>
      <c r="Z19" s="11">
        <f t="shared" si="5"/>
        <v>1.6716111389913626</v>
      </c>
      <c r="AA19" s="11">
        <f t="shared" si="5"/>
        <v>1.5858295683963015</v>
      </c>
      <c r="AB19" s="11">
        <f t="shared" si="5"/>
        <v>1.5120291663853578</v>
      </c>
      <c r="AC19" s="11">
        <f t="shared" si="5"/>
        <v>1.44765771161556</v>
      </c>
      <c r="AD19" s="11">
        <f t="shared" si="5"/>
        <v>1.3908645402161812</v>
      </c>
      <c r="AE19" s="11">
        <f t="shared" si="5"/>
        <v>1.3402706070044212</v>
      </c>
      <c r="AF19" s="11">
        <f t="shared" si="5"/>
        <v>1.2948244205296717</v>
      </c>
      <c r="AG19" s="11">
        <f t="shared" si="5"/>
        <v>1.2537083542435217</v>
      </c>
      <c r="AH19" s="11">
        <f t="shared" si="5"/>
        <v>1.2162757572388996</v>
      </c>
      <c r="AI19" s="11">
        <f t="shared" si="5"/>
        <v>1.182007571887761</v>
      </c>
      <c r="AJ19" s="11">
        <f t="shared" si="5"/>
        <v>1.150481688593727</v>
      </c>
      <c r="AK19" s="11">
        <f t="shared" si="5"/>
        <v>1.1213508416191607</v>
      </c>
    </row>
    <row r="20" spans="1:37" ht="15.5" x14ac:dyDescent="0.35">
      <c r="A20" s="5" t="s">
        <v>42</v>
      </c>
      <c r="B20" s="5">
        <v>1.2</v>
      </c>
      <c r="C20" s="10">
        <v>60</v>
      </c>
      <c r="D20" s="11">
        <f t="shared" si="3"/>
        <v>15.616170081040996</v>
      </c>
      <c r="E20" s="11">
        <f t="shared" si="3"/>
        <v>12.750549478355824</v>
      </c>
      <c r="F20" s="11">
        <f t="shared" si="3"/>
        <v>11.042299760466566</v>
      </c>
      <c r="G20" s="11">
        <f t="shared" si="3"/>
        <v>9.016</v>
      </c>
      <c r="H20" s="11">
        <f t="shared" si="3"/>
        <v>7.8080850405204982</v>
      </c>
      <c r="I20" s="11">
        <f t="shared" si="3"/>
        <v>6.9837635698812139</v>
      </c>
      <c r="J20" s="11">
        <f t="shared" si="3"/>
        <v>6.3752747391779119</v>
      </c>
      <c r="K20" s="11">
        <f t="shared" si="3"/>
        <v>5.9023574951031215</v>
      </c>
      <c r="L20" s="11">
        <f t="shared" si="3"/>
        <v>5.521149880233283</v>
      </c>
      <c r="M20" s="11">
        <f t="shared" si="3"/>
        <v>5.2053900270136655</v>
      </c>
      <c r="N20" s="11">
        <f t="shared" si="4"/>
        <v>4.9382665784665774</v>
      </c>
      <c r="O20" s="11">
        <f t="shared" si="4"/>
        <v>4.508</v>
      </c>
      <c r="P20" s="11">
        <f t="shared" si="4"/>
        <v>4.173597009774662</v>
      </c>
      <c r="Q20" s="11">
        <f t="shared" si="4"/>
        <v>3.9040425202602491</v>
      </c>
      <c r="R20" s="11">
        <f t="shared" si="4"/>
        <v>3.6807665868221888</v>
      </c>
      <c r="S20" s="11">
        <f t="shared" si="4"/>
        <v>3.491881784940607</v>
      </c>
      <c r="T20" s="11">
        <f t="shared" si="4"/>
        <v>2.8511095384078109</v>
      </c>
      <c r="U20" s="11">
        <f t="shared" si="4"/>
        <v>2.4691332892332887</v>
      </c>
      <c r="V20" s="11">
        <f t="shared" si="4"/>
        <v>2.2084599520933135</v>
      </c>
      <c r="W20" s="11">
        <f t="shared" si="4"/>
        <v>2.0160388885138101</v>
      </c>
      <c r="X20" s="11">
        <f t="shared" si="5"/>
        <v>1.8664893249091996</v>
      </c>
      <c r="Y20" s="11">
        <f t="shared" si="5"/>
        <v>1.7459408924703035</v>
      </c>
      <c r="Z20" s="11">
        <f t="shared" si="5"/>
        <v>1.6460888594888592</v>
      </c>
      <c r="AA20" s="11">
        <f t="shared" si="5"/>
        <v>1.5616170081040996</v>
      </c>
      <c r="AB20" s="11">
        <f t="shared" si="5"/>
        <v>1.4889433959568901</v>
      </c>
      <c r="AC20" s="11">
        <f t="shared" si="5"/>
        <v>1.4255547692039054</v>
      </c>
      <c r="AD20" s="11">
        <f t="shared" si="5"/>
        <v>1.3696287200439508</v>
      </c>
      <c r="AE20" s="11">
        <f t="shared" si="5"/>
        <v>1.3198072586555962</v>
      </c>
      <c r="AF20" s="11">
        <f t="shared" si="5"/>
        <v>1.2750549478355826</v>
      </c>
      <c r="AG20" s="11">
        <f t="shared" si="5"/>
        <v>1.2345666446166443</v>
      </c>
      <c r="AH20" s="11">
        <f t="shared" si="5"/>
        <v>1.1977055712044249</v>
      </c>
      <c r="AI20" s="11">
        <f t="shared" si="5"/>
        <v>1.1639605949802023</v>
      </c>
      <c r="AJ20" s="11">
        <f t="shared" si="5"/>
        <v>1.1329160511473779</v>
      </c>
      <c r="AK20" s="11">
        <f t="shared" si="5"/>
        <v>1.1042299760466567</v>
      </c>
    </row>
    <row r="21" spans="1:37" ht="15.5" x14ac:dyDescent="0.35">
      <c r="A21" s="5" t="s">
        <v>43</v>
      </c>
      <c r="B21" s="5">
        <v>1.2</v>
      </c>
      <c r="C21" s="10">
        <v>65</v>
      </c>
      <c r="D21" s="11">
        <f t="shared" si="3"/>
        <v>15.204061233762511</v>
      </c>
      <c r="E21" s="11">
        <f t="shared" si="3"/>
        <v>12.414064013582873</v>
      </c>
      <c r="F21" s="11">
        <f t="shared" si="3"/>
        <v>10.750894799968979</v>
      </c>
      <c r="G21" s="11">
        <f t="shared" si="3"/>
        <v>8.77806884608834</v>
      </c>
      <c r="H21" s="11">
        <f t="shared" si="3"/>
        <v>7.6020306168812555</v>
      </c>
      <c r="I21" s="11">
        <f t="shared" si="3"/>
        <v>6.7994628905524594</v>
      </c>
      <c r="J21" s="11">
        <f t="shared" si="3"/>
        <v>6.2070320067914366</v>
      </c>
      <c r="K21" s="11">
        <f t="shared" si="3"/>
        <v>5.7465949918190686</v>
      </c>
      <c r="L21" s="11">
        <f t="shared" si="3"/>
        <v>5.3754473999844894</v>
      </c>
      <c r="M21" s="11">
        <f t="shared" si="3"/>
        <v>5.06802041125417</v>
      </c>
      <c r="N21" s="11">
        <f t="shared" si="4"/>
        <v>4.8079463183359277</v>
      </c>
      <c r="O21" s="11">
        <f t="shared" si="4"/>
        <v>4.38903442304417</v>
      </c>
      <c r="P21" s="11">
        <f t="shared" si="4"/>
        <v>4.0634562874479165</v>
      </c>
      <c r="Q21" s="11">
        <f t="shared" si="4"/>
        <v>3.8010153084406277</v>
      </c>
      <c r="R21" s="11">
        <f t="shared" si="4"/>
        <v>3.5836315999896593</v>
      </c>
      <c r="S21" s="11">
        <f t="shared" si="4"/>
        <v>3.3997314452762297</v>
      </c>
      <c r="T21" s="11">
        <f t="shared" si="4"/>
        <v>2.7758691011405179</v>
      </c>
      <c r="U21" s="11">
        <f t="shared" si="4"/>
        <v>2.4039731591679638</v>
      </c>
      <c r="V21" s="11">
        <f t="shared" si="4"/>
        <v>2.1501789599937955</v>
      </c>
      <c r="W21" s="11">
        <f t="shared" si="4"/>
        <v>1.9628358651026665</v>
      </c>
      <c r="X21" s="11">
        <f t="shared" si="5"/>
        <v>1.8172328964664932</v>
      </c>
      <c r="Y21" s="11">
        <f t="shared" si="5"/>
        <v>1.6998657226381149</v>
      </c>
      <c r="Z21" s="11">
        <f t="shared" si="5"/>
        <v>1.6026487727786427</v>
      </c>
      <c r="AA21" s="11">
        <f t="shared" si="5"/>
        <v>1.5204061233762511</v>
      </c>
      <c r="AB21" s="11">
        <f t="shared" si="5"/>
        <v>1.4496503590991738</v>
      </c>
      <c r="AC21" s="11">
        <f t="shared" si="5"/>
        <v>1.3879345505702589</v>
      </c>
      <c r="AD21" s="11">
        <f t="shared" si="5"/>
        <v>1.3334843831106535</v>
      </c>
      <c r="AE21" s="11">
        <f t="shared" si="5"/>
        <v>1.2849777040867285</v>
      </c>
      <c r="AF21" s="11">
        <f t="shared" si="5"/>
        <v>1.2414064013582875</v>
      </c>
      <c r="AG21" s="11">
        <f t="shared" si="5"/>
        <v>1.2019865795839819</v>
      </c>
      <c r="AH21" s="11">
        <f t="shared" si="5"/>
        <v>1.1660982654587402</v>
      </c>
      <c r="AI21" s="11">
        <f t="shared" si="5"/>
        <v>1.1332438150920767</v>
      </c>
      <c r="AJ21" s="11">
        <f t="shared" si="5"/>
        <v>1.1030185330313025</v>
      </c>
      <c r="AK21" s="11">
        <f t="shared" si="5"/>
        <v>1.0750894799968977</v>
      </c>
    </row>
    <row r="22" spans="1:37" ht="15.5" x14ac:dyDescent="0.35">
      <c r="A22" s="5" t="s">
        <v>44</v>
      </c>
      <c r="B22" s="5">
        <v>1.2</v>
      </c>
      <c r="C22" s="10">
        <v>70</v>
      </c>
      <c r="D22" s="11">
        <f t="shared" si="3"/>
        <v>14.607589534211316</v>
      </c>
      <c r="E22" s="11">
        <f t="shared" si="3"/>
        <v>11.927046910279172</v>
      </c>
      <c r="F22" s="11">
        <f t="shared" si="3"/>
        <v>10.329125616430463</v>
      </c>
      <c r="G22" s="11">
        <f t="shared" si="3"/>
        <v>8.4336957497884644</v>
      </c>
      <c r="H22" s="11">
        <f t="shared" si="3"/>
        <v>7.303794767105658</v>
      </c>
      <c r="I22" s="11">
        <f t="shared" si="3"/>
        <v>6.5327126371821986</v>
      </c>
      <c r="J22" s="11">
        <f t="shared" si="3"/>
        <v>5.9635234551395859</v>
      </c>
      <c r="K22" s="11">
        <f t="shared" si="3"/>
        <v>5.521149880233283</v>
      </c>
      <c r="L22" s="11">
        <f t="shared" si="3"/>
        <v>5.1645628082152317</v>
      </c>
      <c r="M22" s="11">
        <f t="shared" si="3"/>
        <v>4.8691965114037714</v>
      </c>
      <c r="N22" s="11">
        <f t="shared" si="4"/>
        <v>4.6193254052945862</v>
      </c>
      <c r="O22" s="11">
        <f t="shared" si="4"/>
        <v>4.2168478748942322</v>
      </c>
      <c r="P22" s="11">
        <f t="shared" si="4"/>
        <v>3.9040425202602491</v>
      </c>
      <c r="Q22" s="11">
        <f t="shared" si="4"/>
        <v>3.651897383552829</v>
      </c>
      <c r="R22" s="11">
        <f t="shared" si="4"/>
        <v>3.4430418721434877</v>
      </c>
      <c r="S22" s="11">
        <f t="shared" si="4"/>
        <v>3.2663563185910993</v>
      </c>
      <c r="T22" s="11">
        <f t="shared" si="4"/>
        <v>2.6669687662213066</v>
      </c>
      <c r="U22" s="11">
        <f t="shared" si="4"/>
        <v>2.3096627026472931</v>
      </c>
      <c r="V22" s="11">
        <f t="shared" si="4"/>
        <v>2.0658251232860927</v>
      </c>
      <c r="W22" s="11">
        <f t="shared" si="4"/>
        <v>1.8858316998078062</v>
      </c>
      <c r="X22" s="11">
        <f t="shared" si="5"/>
        <v>1.7459408924703035</v>
      </c>
      <c r="Y22" s="11">
        <f t="shared" si="5"/>
        <v>1.6331781592955497</v>
      </c>
      <c r="Z22" s="11">
        <f t="shared" si="5"/>
        <v>1.5397751350981956</v>
      </c>
      <c r="AA22" s="11">
        <f t="shared" si="5"/>
        <v>1.4607589534211316</v>
      </c>
      <c r="AB22" s="11">
        <f t="shared" si="5"/>
        <v>1.3927790139925937</v>
      </c>
      <c r="AC22" s="11">
        <f t="shared" si="5"/>
        <v>1.3334843831106533</v>
      </c>
      <c r="AD22" s="11">
        <f t="shared" si="5"/>
        <v>1.2811703543725468</v>
      </c>
      <c r="AE22" s="11">
        <f t="shared" si="5"/>
        <v>1.2345666446166443</v>
      </c>
      <c r="AF22" s="11">
        <f t="shared" si="5"/>
        <v>1.1927046910279173</v>
      </c>
      <c r="AG22" s="11">
        <f t="shared" si="5"/>
        <v>1.1548313513236466</v>
      </c>
      <c r="AH22" s="11">
        <f t="shared" si="5"/>
        <v>1.1203509744193347</v>
      </c>
      <c r="AI22" s="11">
        <f t="shared" si="5"/>
        <v>1.0887854395303664</v>
      </c>
      <c r="AJ22" s="11">
        <f t="shared" si="5"/>
        <v>1.0597459278425878</v>
      </c>
      <c r="AK22" s="11">
        <f t="shared" si="5"/>
        <v>1.0329125616430463</v>
      </c>
    </row>
    <row r="23" spans="1:37" ht="15.5" x14ac:dyDescent="0.35">
      <c r="A23" s="5" t="s">
        <v>45</v>
      </c>
      <c r="B23" s="5">
        <v>1.2</v>
      </c>
      <c r="C23" s="10">
        <v>75</v>
      </c>
      <c r="D23" s="11">
        <f t="shared" si="3"/>
        <v>13.802874700583208</v>
      </c>
      <c r="E23" s="11">
        <f t="shared" si="3"/>
        <v>11.27</v>
      </c>
      <c r="F23" s="11">
        <f t="shared" si="3"/>
        <v>9.760106300650623</v>
      </c>
      <c r="G23" s="11">
        <f t="shared" si="3"/>
        <v>7.9690934239723905</v>
      </c>
      <c r="H23" s="11">
        <f t="shared" si="3"/>
        <v>6.9014373502916042</v>
      </c>
      <c r="I23" s="11">
        <f t="shared" si="3"/>
        <v>6.1728332230832228</v>
      </c>
      <c r="J23" s="11">
        <f t="shared" si="3"/>
        <v>5.6349999999999998</v>
      </c>
      <c r="K23" s="11">
        <f t="shared" si="3"/>
        <v>5.216996262218327</v>
      </c>
      <c r="L23" s="11">
        <f t="shared" si="3"/>
        <v>4.8800531503253115</v>
      </c>
      <c r="M23" s="11">
        <f t="shared" si="3"/>
        <v>4.6009582335277361</v>
      </c>
      <c r="N23" s="11">
        <f t="shared" si="4"/>
        <v>4.3648522311757585</v>
      </c>
      <c r="O23" s="11">
        <f t="shared" si="4"/>
        <v>3.9845467119861953</v>
      </c>
      <c r="P23" s="11">
        <f t="shared" si="4"/>
        <v>3.6889734344394514</v>
      </c>
      <c r="Q23" s="11">
        <f t="shared" si="4"/>
        <v>3.4507186751458021</v>
      </c>
      <c r="R23" s="11">
        <f t="shared" si="4"/>
        <v>3.2533687668835412</v>
      </c>
      <c r="S23" s="11">
        <f t="shared" si="4"/>
        <v>3.0864166115416114</v>
      </c>
      <c r="T23" s="11">
        <f t="shared" si="4"/>
        <v>2.520048610642263</v>
      </c>
      <c r="U23" s="11">
        <f t="shared" si="4"/>
        <v>2.1824261155878792</v>
      </c>
      <c r="V23" s="11">
        <f t="shared" si="4"/>
        <v>1.9520212601301248</v>
      </c>
      <c r="W23" s="11">
        <f t="shared" si="4"/>
        <v>1.7819434615048817</v>
      </c>
      <c r="X23" s="11">
        <f t="shared" si="5"/>
        <v>1.6497590733194953</v>
      </c>
      <c r="Y23" s="11">
        <f t="shared" si="5"/>
        <v>1.5432083057708057</v>
      </c>
      <c r="Z23" s="11">
        <f t="shared" si="5"/>
        <v>1.4549507437252531</v>
      </c>
      <c r="AA23" s="11">
        <f t="shared" si="5"/>
        <v>1.3802874700583208</v>
      </c>
      <c r="AB23" s="11">
        <f t="shared" si="5"/>
        <v>1.3160524651050547</v>
      </c>
      <c r="AC23" s="11">
        <f t="shared" si="5"/>
        <v>1.2600243053211315</v>
      </c>
      <c r="AD23" s="11">
        <f t="shared" si="5"/>
        <v>1.2105921945636613</v>
      </c>
      <c r="AE23" s="11">
        <f t="shared" si="5"/>
        <v>1.1665558280682498</v>
      </c>
      <c r="AF23" s="11">
        <f t="shared" si="5"/>
        <v>1.127</v>
      </c>
      <c r="AG23" s="11">
        <f t="shared" si="5"/>
        <v>1.0912130577939396</v>
      </c>
      <c r="AH23" s="11">
        <f t="shared" si="5"/>
        <v>1.0586321640794452</v>
      </c>
      <c r="AI23" s="11">
        <f t="shared" si="5"/>
        <v>1.0288055371805371</v>
      </c>
      <c r="AJ23" s="11">
        <f t="shared" si="5"/>
        <v>1.0013657778517455</v>
      </c>
      <c r="AK23" s="11">
        <f t="shared" si="5"/>
        <v>0.97601063006506239</v>
      </c>
    </row>
    <row r="24" spans="1:37" ht="15.5" x14ac:dyDescent="0.35">
      <c r="A24" s="5" t="s">
        <v>46</v>
      </c>
      <c r="B24" s="5">
        <v>1.2</v>
      </c>
      <c r="C24" s="10">
        <v>80</v>
      </c>
      <c r="D24" s="11">
        <f t="shared" si="3"/>
        <v>12.750549478355824</v>
      </c>
      <c r="E24" s="11">
        <f t="shared" si="3"/>
        <v>10.410780054027331</v>
      </c>
      <c r="F24" s="11">
        <f t="shared" si="3"/>
        <v>9.016</v>
      </c>
      <c r="G24" s="11">
        <f t="shared" si="3"/>
        <v>7.3615331736443776</v>
      </c>
      <c r="H24" s="11">
        <f t="shared" si="3"/>
        <v>6.3752747391779119</v>
      </c>
      <c r="I24" s="11">
        <f t="shared" si="3"/>
        <v>5.7022190768156218</v>
      </c>
      <c r="J24" s="11">
        <f t="shared" si="3"/>
        <v>5.2053900270136655</v>
      </c>
      <c r="K24" s="11">
        <f t="shared" si="3"/>
        <v>4.8192547141648356</v>
      </c>
      <c r="L24" s="11">
        <f t="shared" si="3"/>
        <v>4.508</v>
      </c>
      <c r="M24" s="11">
        <f t="shared" si="3"/>
        <v>4.2501831594519413</v>
      </c>
      <c r="N24" s="11">
        <f t="shared" si="4"/>
        <v>4.0320777770276202</v>
      </c>
      <c r="O24" s="11">
        <f t="shared" si="4"/>
        <v>3.6807665868221888</v>
      </c>
      <c r="P24" s="11">
        <f t="shared" si="4"/>
        <v>3.4077276886511925</v>
      </c>
      <c r="Q24" s="11">
        <f t="shared" si="4"/>
        <v>3.1876373695889559</v>
      </c>
      <c r="R24" s="11">
        <f t="shared" si="4"/>
        <v>3.0053333333333332</v>
      </c>
      <c r="S24" s="11">
        <f t="shared" si="4"/>
        <v>2.8511095384078109</v>
      </c>
      <c r="T24" s="11">
        <f t="shared" si="4"/>
        <v>2.3279211899604046</v>
      </c>
      <c r="U24" s="11">
        <f t="shared" si="4"/>
        <v>2.0160388885138101</v>
      </c>
      <c r="V24" s="11">
        <f t="shared" si="4"/>
        <v>1.8031999999999999</v>
      </c>
      <c r="W24" s="11">
        <f t="shared" si="4"/>
        <v>1.6460888594888592</v>
      </c>
      <c r="X24" s="11">
        <f t="shared" si="5"/>
        <v>1.5239821521264612</v>
      </c>
      <c r="Y24" s="11">
        <f t="shared" si="5"/>
        <v>1.4255547692039054</v>
      </c>
      <c r="Z24" s="11">
        <f t="shared" si="5"/>
        <v>1.3440259256758735</v>
      </c>
      <c r="AA24" s="11">
        <f t="shared" si="5"/>
        <v>1.2750549478355824</v>
      </c>
      <c r="AB24" s="11">
        <f t="shared" si="5"/>
        <v>1.215717191993718</v>
      </c>
      <c r="AC24" s="11">
        <f t="shared" si="5"/>
        <v>1.1639605949802023</v>
      </c>
      <c r="AD24" s="11">
        <f t="shared" si="5"/>
        <v>1.1182971670563036</v>
      </c>
      <c r="AE24" s="11">
        <f t="shared" si="5"/>
        <v>1.0776181141758892</v>
      </c>
      <c r="AF24" s="11">
        <f t="shared" si="5"/>
        <v>1.0410780054027331</v>
      </c>
      <c r="AG24" s="11">
        <f t="shared" si="5"/>
        <v>1.008019444256905</v>
      </c>
      <c r="AH24" s="11">
        <f t="shared" si="5"/>
        <v>0.97792250384650192</v>
      </c>
      <c r="AI24" s="11">
        <f t="shared" si="5"/>
        <v>0.950369846135937</v>
      </c>
      <c r="AJ24" s="11">
        <f t="shared" si="5"/>
        <v>0.92502208223997484</v>
      </c>
      <c r="AK24" s="11">
        <f t="shared" si="5"/>
        <v>0.90159999999999996</v>
      </c>
    </row>
    <row r="25" spans="1:37" ht="15.5" x14ac:dyDescent="0.35">
      <c r="A25" s="5" t="s">
        <v>47</v>
      </c>
      <c r="B25" s="5">
        <v>1.2</v>
      </c>
      <c r="C25" s="10">
        <v>85</v>
      </c>
      <c r="D25" s="11">
        <f t="shared" si="3"/>
        <v>11.382142065534062</v>
      </c>
      <c r="E25" s="11">
        <f t="shared" si="3"/>
        <v>9.2934800801422064</v>
      </c>
      <c r="F25" s="11">
        <f t="shared" si="3"/>
        <v>8.0483898389677915</v>
      </c>
      <c r="G25" s="11">
        <f t="shared" si="3"/>
        <v>6.5714827854906535</v>
      </c>
      <c r="H25" s="11">
        <f t="shared" si="3"/>
        <v>5.6910710327670309</v>
      </c>
      <c r="I25" s="11">
        <f t="shared" si="3"/>
        <v>5.0902486776188054</v>
      </c>
      <c r="J25" s="11">
        <f t="shared" si="3"/>
        <v>4.6467400400711032</v>
      </c>
      <c r="K25" s="11">
        <f t="shared" si="3"/>
        <v>4.3020453275157386</v>
      </c>
      <c r="L25" s="11">
        <f t="shared" si="3"/>
        <v>4.0241949194838957</v>
      </c>
      <c r="M25" s="11">
        <f t="shared" si="3"/>
        <v>3.7940473551780203</v>
      </c>
      <c r="N25" s="11">
        <f t="shared" si="4"/>
        <v>3.5993493578701137</v>
      </c>
      <c r="O25" s="11">
        <f t="shared" si="4"/>
        <v>3.2857413927453267</v>
      </c>
      <c r="P25" s="11">
        <f t="shared" si="4"/>
        <v>3.0420054240582806</v>
      </c>
      <c r="Q25" s="11">
        <f t="shared" si="4"/>
        <v>2.8455355163835154</v>
      </c>
      <c r="R25" s="11">
        <f t="shared" si="4"/>
        <v>2.682796612989264</v>
      </c>
      <c r="S25" s="11">
        <f t="shared" si="4"/>
        <v>2.5451243388094027</v>
      </c>
      <c r="T25" s="11">
        <f t="shared" si="4"/>
        <v>2.0780853206738166</v>
      </c>
      <c r="U25" s="11">
        <f t="shared" si="4"/>
        <v>1.7996746789350568</v>
      </c>
      <c r="V25" s="11">
        <f t="shared" si="4"/>
        <v>1.6096779677935584</v>
      </c>
      <c r="W25" s="11">
        <f t="shared" si="4"/>
        <v>1.4694282221326769</v>
      </c>
      <c r="X25" s="11">
        <f t="shared" si="5"/>
        <v>1.3604261832234779</v>
      </c>
      <c r="Y25" s="11">
        <f t="shared" si="5"/>
        <v>1.2725621694047013</v>
      </c>
      <c r="Z25" s="11">
        <f t="shared" si="5"/>
        <v>1.1997831192900379</v>
      </c>
      <c r="AA25" s="11">
        <f t="shared" si="5"/>
        <v>1.1382142065534062</v>
      </c>
      <c r="AB25" s="11">
        <f t="shared" si="5"/>
        <v>1.0852446644965281</v>
      </c>
      <c r="AC25" s="11">
        <f t="shared" si="5"/>
        <v>1.0390426603369083</v>
      </c>
      <c r="AD25" s="11">
        <f t="shared" si="5"/>
        <v>0.99827989754685231</v>
      </c>
      <c r="AE25" s="11">
        <f t="shared" si="5"/>
        <v>0.96196657946105379</v>
      </c>
      <c r="AF25" s="11">
        <f t="shared" si="5"/>
        <v>0.92934800801422068</v>
      </c>
      <c r="AG25" s="11">
        <f t="shared" si="5"/>
        <v>0.89983733946752842</v>
      </c>
      <c r="AH25" s="11">
        <f t="shared" si="5"/>
        <v>0.87297044623515174</v>
      </c>
      <c r="AI25" s="11">
        <f t="shared" si="5"/>
        <v>0.84837477960313434</v>
      </c>
      <c r="AJ25" s="11">
        <f t="shared" si="5"/>
        <v>0.82574737439230739</v>
      </c>
      <c r="AK25" s="11">
        <f t="shared" si="5"/>
        <v>0.80483898389677921</v>
      </c>
    </row>
    <row r="26" spans="1:37" ht="15.5" x14ac:dyDescent="0.35">
      <c r="C26" s="10">
        <v>90</v>
      </c>
      <c r="D26" s="11">
        <f t="shared" si="3"/>
        <v>9.5629121087668683</v>
      </c>
      <c r="E26" s="11">
        <f t="shared" si="3"/>
        <v>7.8080850405204982</v>
      </c>
      <c r="F26" s="11">
        <f t="shared" si="3"/>
        <v>6.7620000000000005</v>
      </c>
      <c r="G26" s="11">
        <f t="shared" si="3"/>
        <v>5.5211498802332839</v>
      </c>
      <c r="H26" s="11">
        <f t="shared" si="3"/>
        <v>4.7814560543834341</v>
      </c>
      <c r="I26" s="11">
        <f t="shared" si="3"/>
        <v>4.2766643076117168</v>
      </c>
      <c r="J26" s="11">
        <f t="shared" si="3"/>
        <v>3.9040425202602491</v>
      </c>
      <c r="K26" s="11">
        <f t="shared" si="3"/>
        <v>3.6144410356236274</v>
      </c>
      <c r="L26" s="11">
        <f t="shared" si="3"/>
        <v>3.3810000000000002</v>
      </c>
      <c r="M26" s="11">
        <f t="shared" si="3"/>
        <v>3.1876373695889564</v>
      </c>
      <c r="N26" s="11">
        <f t="shared" si="4"/>
        <v>3.0240583327707156</v>
      </c>
      <c r="O26" s="11">
        <f t="shared" si="4"/>
        <v>2.760574940116642</v>
      </c>
      <c r="P26" s="11">
        <f t="shared" si="4"/>
        <v>2.5557957664883948</v>
      </c>
      <c r="Q26" s="11">
        <f t="shared" si="4"/>
        <v>2.3907280271917171</v>
      </c>
      <c r="R26" s="11">
        <f t="shared" si="4"/>
        <v>2.254</v>
      </c>
      <c r="S26" s="11">
        <f t="shared" si="4"/>
        <v>2.1383321538058584</v>
      </c>
      <c r="T26" s="11">
        <f t="shared" si="4"/>
        <v>1.7459408924703037</v>
      </c>
      <c r="U26" s="11">
        <f t="shared" si="4"/>
        <v>1.5120291663853578</v>
      </c>
      <c r="V26" s="11">
        <f t="shared" si="4"/>
        <v>1.3524</v>
      </c>
      <c r="W26" s="11">
        <f t="shared" si="4"/>
        <v>1.2345666446166446</v>
      </c>
      <c r="X26" s="11">
        <f t="shared" si="5"/>
        <v>1.1429866140948459</v>
      </c>
      <c r="Y26" s="11">
        <f t="shared" si="5"/>
        <v>1.0691660769029292</v>
      </c>
      <c r="Z26" s="11">
        <f t="shared" si="5"/>
        <v>1.0080194442569053</v>
      </c>
      <c r="AA26" s="11">
        <f t="shared" si="5"/>
        <v>0.95629121087668689</v>
      </c>
      <c r="AB26" s="11">
        <f t="shared" si="5"/>
        <v>0.9117878939952887</v>
      </c>
      <c r="AC26" s="11">
        <f t="shared" si="5"/>
        <v>0.87297044623515185</v>
      </c>
      <c r="AD26" s="11">
        <f t="shared" si="5"/>
        <v>0.83872287529222767</v>
      </c>
      <c r="AE26" s="11">
        <f t="shared" si="5"/>
        <v>0.80821358563191703</v>
      </c>
      <c r="AF26" s="11">
        <f t="shared" si="5"/>
        <v>0.78080850405204993</v>
      </c>
      <c r="AG26" s="11">
        <f t="shared" si="5"/>
        <v>0.75601458319267889</v>
      </c>
      <c r="AH26" s="11">
        <f t="shared" si="5"/>
        <v>0.73344187788487658</v>
      </c>
      <c r="AI26" s="11">
        <f t="shared" si="5"/>
        <v>0.71277738460195283</v>
      </c>
      <c r="AJ26" s="11">
        <f t="shared" si="5"/>
        <v>0.69376656167998119</v>
      </c>
      <c r="AK26" s="11">
        <f t="shared" si="5"/>
        <v>0.67620000000000002</v>
      </c>
    </row>
    <row r="27" spans="1:37" ht="15.5" x14ac:dyDescent="0.35">
      <c r="C27" s="10">
        <v>95</v>
      </c>
      <c r="D27" s="11">
        <f t="shared" si="3"/>
        <v>6.9472945813460365</v>
      </c>
      <c r="E27" s="11">
        <f t="shared" si="3"/>
        <v>5.672442272366756</v>
      </c>
      <c r="F27" s="11">
        <f t="shared" si="3"/>
        <v>4.9124791093703397</v>
      </c>
      <c r="G27" s="11">
        <f t="shared" si="3"/>
        <v>4.0110223966797625</v>
      </c>
      <c r="H27" s="11">
        <f t="shared" si="3"/>
        <v>3.4736472906730183</v>
      </c>
      <c r="I27" s="11">
        <f t="shared" si="3"/>
        <v>3.1069245887211361</v>
      </c>
      <c r="J27" s="11">
        <f t="shared" si="3"/>
        <v>2.836221136183378</v>
      </c>
      <c r="K27" s="11">
        <f t="shared" si="3"/>
        <v>2.6258305352783147</v>
      </c>
      <c r="L27" s="11">
        <f t="shared" si="3"/>
        <v>2.4562395546851699</v>
      </c>
      <c r="M27" s="11">
        <f t="shared" si="3"/>
        <v>2.3157648604486787</v>
      </c>
      <c r="N27" s="11">
        <f t="shared" si="4"/>
        <v>2.1969274453199406</v>
      </c>
      <c r="O27" s="11">
        <f t="shared" si="4"/>
        <v>2.0055111983398812</v>
      </c>
      <c r="P27" s="11">
        <f t="shared" si="4"/>
        <v>1.8567425777419984</v>
      </c>
      <c r="Q27" s="11">
        <f t="shared" si="4"/>
        <v>1.7368236453365091</v>
      </c>
      <c r="R27" s="11">
        <f t="shared" si="4"/>
        <v>1.6374930364567797</v>
      </c>
      <c r="S27" s="11">
        <f t="shared" si="4"/>
        <v>1.553462294360568</v>
      </c>
      <c r="T27" s="11">
        <f t="shared" si="4"/>
        <v>1.2683966519455445</v>
      </c>
      <c r="U27" s="11">
        <f t="shared" si="4"/>
        <v>1.0984637226599703</v>
      </c>
      <c r="V27" s="11">
        <f t="shared" si="4"/>
        <v>0.98249582187406792</v>
      </c>
      <c r="W27" s="11">
        <f t="shared" si="4"/>
        <v>0.89689187382500757</v>
      </c>
      <c r="X27" s="11">
        <f t="shared" si="5"/>
        <v>0.83036052410985917</v>
      </c>
      <c r="Y27" s="11">
        <f t="shared" si="5"/>
        <v>0.77673114718028402</v>
      </c>
      <c r="Z27" s="11">
        <f t="shared" si="5"/>
        <v>0.73230914843998018</v>
      </c>
      <c r="AA27" s="11">
        <f t="shared" si="5"/>
        <v>0.69472945813460363</v>
      </c>
      <c r="AB27" s="11">
        <f t="shared" si="5"/>
        <v>0.66239854797820652</v>
      </c>
      <c r="AC27" s="11">
        <f t="shared" si="5"/>
        <v>0.63419832597277226</v>
      </c>
      <c r="AD27" s="11">
        <f t="shared" si="5"/>
        <v>0.60931804250578125</v>
      </c>
      <c r="AE27" s="11">
        <f t="shared" si="5"/>
        <v>0.58715355742769715</v>
      </c>
      <c r="AF27" s="11">
        <f t="shared" si="5"/>
        <v>0.56724422723667567</v>
      </c>
      <c r="AG27" s="11">
        <f t="shared" si="5"/>
        <v>0.54923186132998514</v>
      </c>
      <c r="AH27" s="11">
        <f t="shared" si="5"/>
        <v>0.53283317111014594</v>
      </c>
      <c r="AI27" s="11">
        <f t="shared" si="5"/>
        <v>0.51782076478685601</v>
      </c>
      <c r="AJ27" s="11">
        <f t="shared" si="5"/>
        <v>0.50400972212845263</v>
      </c>
      <c r="AK27" s="11">
        <f t="shared" si="5"/>
        <v>0.49124791093703396</v>
      </c>
    </row>
  </sheetData>
  <dataValidations count="1">
    <dataValidation type="list" allowBlank="1" showInputMessage="1" showErrorMessage="1" sqref="D6" xr:uid="{32BF99EC-A835-4761-9DB1-A430760116F0}">
      <formula1>$A$9:$A$25</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C4B33-F991-447F-83D0-EF4FBD195CD3}">
  <dimension ref="A1:B13"/>
  <sheetViews>
    <sheetView workbookViewId="0"/>
  </sheetViews>
  <sheetFormatPr defaultColWidth="10.90625" defaultRowHeight="14.5" x14ac:dyDescent="0.35"/>
  <cols>
    <col min="1" max="1" width="13.7265625" customWidth="1"/>
    <col min="2" max="2" width="120.7265625" customWidth="1"/>
    <col min="3" max="3" width="10.90625" customWidth="1"/>
  </cols>
  <sheetData>
    <row r="1" spans="1:2" ht="19.5" x14ac:dyDescent="0.45">
      <c r="A1" s="1" t="s">
        <v>48</v>
      </c>
    </row>
    <row r="2" spans="1:2" ht="17.5" x14ac:dyDescent="0.35">
      <c r="A2" s="12" t="s">
        <v>49</v>
      </c>
      <c r="B2" s="12" t="s">
        <v>50</v>
      </c>
    </row>
    <row r="3" spans="1:2" ht="17.5" x14ac:dyDescent="0.35">
      <c r="A3" s="13" t="str">
        <f>HYPERLINK("#'1'!A1", "1")</f>
        <v>1</v>
      </c>
      <c r="B3" s="12" t="s">
        <v>51</v>
      </c>
    </row>
    <row r="4" spans="1:2" ht="17.5" x14ac:dyDescent="0.35">
      <c r="A4" s="13" t="str">
        <f>HYPERLINK("#'2'!A1", "2")</f>
        <v>2</v>
      </c>
      <c r="B4" s="12" t="s">
        <v>52</v>
      </c>
    </row>
    <row r="5" spans="1:2" ht="17.5" x14ac:dyDescent="0.35">
      <c r="A5" s="13" t="str">
        <f>HYPERLINK("#'3'!A1", "3")</f>
        <v>3</v>
      </c>
      <c r="B5" s="12" t="s">
        <v>53</v>
      </c>
    </row>
    <row r="6" spans="1:2" ht="17.5" x14ac:dyDescent="0.35">
      <c r="A6" s="13" t="str">
        <f>HYPERLINK("#'4'!A1", "4")</f>
        <v>4</v>
      </c>
      <c r="B6" s="12" t="s">
        <v>54</v>
      </c>
    </row>
    <row r="7" spans="1:2" ht="17.5" x14ac:dyDescent="0.35">
      <c r="A7" s="13" t="str">
        <f>HYPERLINK("#'5'!A1", "5")</f>
        <v>5</v>
      </c>
      <c r="B7" s="12" t="s">
        <v>55</v>
      </c>
    </row>
    <row r="8" spans="1:2" ht="17.5" x14ac:dyDescent="0.35">
      <c r="A8" s="13" t="str">
        <f>HYPERLINK("#'6'!A1", "6")</f>
        <v>6</v>
      </c>
      <c r="B8" s="12" t="s">
        <v>56</v>
      </c>
    </row>
    <row r="9" spans="1:2" ht="35" x14ac:dyDescent="0.35">
      <c r="A9" s="13" t="str">
        <f>HYPERLINK("#'7'!A1", "7")</f>
        <v>7</v>
      </c>
      <c r="B9" s="12" t="s">
        <v>57</v>
      </c>
    </row>
    <row r="10" spans="1:2" ht="17.5" x14ac:dyDescent="0.35">
      <c r="A10" s="13" t="str">
        <f>HYPERLINK("#'8'!A1", "8")</f>
        <v>8</v>
      </c>
      <c r="B10" s="12" t="s">
        <v>58</v>
      </c>
    </row>
    <row r="11" spans="1:2" ht="17.5" x14ac:dyDescent="0.35">
      <c r="A11" s="13" t="str">
        <f>HYPERLINK("#'9'!A1", "9")</f>
        <v>9</v>
      </c>
      <c r="B11" s="12" t="s">
        <v>59</v>
      </c>
    </row>
    <row r="12" spans="1:2" ht="17.5" x14ac:dyDescent="0.35">
      <c r="A12" s="13" t="str">
        <f>HYPERLINK("#'10'!A1", "10")</f>
        <v>10</v>
      </c>
      <c r="B12" s="12" t="s">
        <v>60</v>
      </c>
    </row>
    <row r="13" spans="1:2" ht="35" x14ac:dyDescent="0.35">
      <c r="A13" s="13" t="str">
        <f>HYPERLINK("#'11'!A1", "11")</f>
        <v>11</v>
      </c>
      <c r="B13" s="12" t="s">
        <v>61</v>
      </c>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5173F-F085-4B36-A429-BC56083E7A5F}">
  <dimension ref="A1:O169"/>
  <sheetViews>
    <sheetView workbookViewId="0"/>
  </sheetViews>
  <sheetFormatPr defaultColWidth="10.90625" defaultRowHeight="14.5" x14ac:dyDescent="0.35"/>
  <cols>
    <col min="1" max="1" width="70.7265625" customWidth="1"/>
    <col min="2" max="2" width="40.7265625" customWidth="1"/>
    <col min="3" max="15" width="15.7265625" customWidth="1"/>
    <col min="16" max="16" width="10.90625" customWidth="1"/>
  </cols>
  <sheetData>
    <row r="1" spans="1:15" ht="19.5" x14ac:dyDescent="0.45">
      <c r="A1" s="1" t="s">
        <v>51</v>
      </c>
    </row>
    <row r="2" spans="1:15" ht="17.5" x14ac:dyDescent="0.45">
      <c r="A2" s="2" t="s">
        <v>62</v>
      </c>
    </row>
    <row r="3" spans="1:15" ht="15.5" x14ac:dyDescent="0.35">
      <c r="A3" s="14" t="s">
        <v>63</v>
      </c>
      <c r="B3" s="15" t="s">
        <v>64</v>
      </c>
      <c r="C3" s="15" t="s">
        <v>43</v>
      </c>
      <c r="D3" s="15" t="s">
        <v>42</v>
      </c>
      <c r="E3" s="15" t="s">
        <v>65</v>
      </c>
      <c r="F3" s="15" t="s">
        <v>66</v>
      </c>
      <c r="G3" s="15" t="s">
        <v>67</v>
      </c>
      <c r="H3" s="15" t="s">
        <v>68</v>
      </c>
      <c r="I3" s="15" t="s">
        <v>69</v>
      </c>
      <c r="J3" s="15" t="s">
        <v>70</v>
      </c>
      <c r="K3" s="15" t="s">
        <v>71</v>
      </c>
      <c r="L3" s="15" t="s">
        <v>72</v>
      </c>
      <c r="M3" s="15" t="s">
        <v>73</v>
      </c>
      <c r="N3" s="15" t="s">
        <v>74</v>
      </c>
      <c r="O3" s="15" t="s">
        <v>75</v>
      </c>
    </row>
    <row r="4" spans="1:15" ht="15.5" x14ac:dyDescent="0.35">
      <c r="A4" s="16" t="s">
        <v>76</v>
      </c>
      <c r="B4" s="17" t="s">
        <v>77</v>
      </c>
      <c r="C4" s="17">
        <v>0.82899999999999996</v>
      </c>
      <c r="D4" s="17">
        <v>0.86299999999999999</v>
      </c>
      <c r="E4" s="17">
        <v>0.878</v>
      </c>
      <c r="F4" s="17">
        <v>0.86899999999999999</v>
      </c>
      <c r="G4" s="17">
        <v>0.84599999999999997</v>
      </c>
      <c r="H4" s="17">
        <v>0.85599999999999998</v>
      </c>
      <c r="I4" s="17">
        <v>0.83299999999999996</v>
      </c>
      <c r="J4" s="17">
        <v>0.83</v>
      </c>
      <c r="K4" s="17">
        <v>0.82199999999999995</v>
      </c>
      <c r="L4" s="17">
        <v>0.81399999999999995</v>
      </c>
      <c r="M4" s="17">
        <v>0.79700000000000004</v>
      </c>
      <c r="N4" s="17">
        <v>0.63700000000000001</v>
      </c>
      <c r="O4" s="17">
        <v>0.67100000000000004</v>
      </c>
    </row>
    <row r="5" spans="1:15" ht="15.5" x14ac:dyDescent="0.35">
      <c r="A5" s="16" t="s">
        <v>76</v>
      </c>
      <c r="B5" s="17" t="s">
        <v>78</v>
      </c>
      <c r="C5" s="17">
        <v>6.0999999999999999E-2</v>
      </c>
      <c r="D5" s="17">
        <v>5.0999999999999997E-2</v>
      </c>
      <c r="E5" s="17">
        <v>4.2999999999999997E-2</v>
      </c>
      <c r="F5" s="17">
        <v>4.5999999999999999E-2</v>
      </c>
      <c r="G5" s="17">
        <v>5.7000000000000002E-2</v>
      </c>
      <c r="H5" s="17">
        <v>5.2999999999999999E-2</v>
      </c>
      <c r="I5" s="17">
        <v>5.6000000000000001E-2</v>
      </c>
      <c r="J5" s="17">
        <v>5.6000000000000001E-2</v>
      </c>
      <c r="K5" s="17">
        <v>6.0999999999999999E-2</v>
      </c>
      <c r="L5" s="17">
        <v>6.2E-2</v>
      </c>
      <c r="M5" s="17">
        <v>5.8999999999999997E-2</v>
      </c>
      <c r="N5" s="17">
        <v>0.10100000000000001</v>
      </c>
      <c r="O5" s="17">
        <v>9.8000000000000004E-2</v>
      </c>
    </row>
    <row r="6" spans="1:15" ht="15.5" x14ac:dyDescent="0.35">
      <c r="A6" s="16" t="s">
        <v>76</v>
      </c>
      <c r="B6" s="17" t="s">
        <v>79</v>
      </c>
      <c r="C6" s="17">
        <v>0.11</v>
      </c>
      <c r="D6" s="17">
        <v>8.5999999999999993E-2</v>
      </c>
      <c r="E6" s="17">
        <v>7.9000000000000001E-2</v>
      </c>
      <c r="F6" s="17">
        <v>8.5999999999999993E-2</v>
      </c>
      <c r="G6" s="17">
        <v>9.7000000000000003E-2</v>
      </c>
      <c r="H6" s="17">
        <v>9.0999999999999998E-2</v>
      </c>
      <c r="I6" s="17">
        <v>0.111</v>
      </c>
      <c r="J6" s="17">
        <v>0.114</v>
      </c>
      <c r="K6" s="17">
        <v>0.11700000000000001</v>
      </c>
      <c r="L6" s="17">
        <v>0.124</v>
      </c>
      <c r="M6" s="17">
        <v>0.14399999999999999</v>
      </c>
      <c r="N6" s="17">
        <v>0.26300000000000001</v>
      </c>
      <c r="O6" s="17">
        <v>0.23</v>
      </c>
    </row>
    <row r="7" spans="1:15" ht="15.5" x14ac:dyDescent="0.35">
      <c r="A7" s="16" t="s">
        <v>76</v>
      </c>
      <c r="B7" s="17" t="s">
        <v>80</v>
      </c>
      <c r="C7" s="17">
        <v>1</v>
      </c>
      <c r="D7" s="17">
        <v>1</v>
      </c>
      <c r="E7" s="17">
        <v>1</v>
      </c>
      <c r="F7" s="17">
        <v>1</v>
      </c>
      <c r="G7" s="17">
        <v>1</v>
      </c>
      <c r="H7" s="17">
        <v>1</v>
      </c>
      <c r="I7" s="17">
        <v>1</v>
      </c>
      <c r="J7" s="17">
        <v>1</v>
      </c>
      <c r="K7" s="17">
        <v>1</v>
      </c>
      <c r="L7" s="17">
        <v>1</v>
      </c>
      <c r="M7" s="17">
        <v>1</v>
      </c>
      <c r="N7" s="17">
        <v>1</v>
      </c>
      <c r="O7" s="17">
        <v>1</v>
      </c>
    </row>
    <row r="8" spans="1:15" ht="15.5" x14ac:dyDescent="0.35">
      <c r="A8" s="16" t="s">
        <v>76</v>
      </c>
      <c r="B8" s="18" t="s">
        <v>81</v>
      </c>
      <c r="C8" s="18">
        <v>18780</v>
      </c>
      <c r="D8" s="18">
        <v>18140</v>
      </c>
      <c r="E8" s="18">
        <v>9390</v>
      </c>
      <c r="F8" s="18">
        <v>9650</v>
      </c>
      <c r="G8" s="18">
        <v>9680</v>
      </c>
      <c r="H8" s="18">
        <v>9600</v>
      </c>
      <c r="I8" s="18">
        <v>9240</v>
      </c>
      <c r="J8" s="18">
        <v>9450</v>
      </c>
      <c r="K8" s="18">
        <v>9610</v>
      </c>
      <c r="L8" s="18">
        <v>9440</v>
      </c>
      <c r="M8" s="18">
        <v>9520</v>
      </c>
      <c r="N8" s="18">
        <v>9380</v>
      </c>
      <c r="O8" s="18">
        <v>9500</v>
      </c>
    </row>
    <row r="9" spans="1:15" ht="15.5" x14ac:dyDescent="0.35">
      <c r="A9" s="16" t="s">
        <v>82</v>
      </c>
      <c r="B9" s="17" t="s">
        <v>77</v>
      </c>
      <c r="C9" s="17">
        <v>0.81799999999999995</v>
      </c>
      <c r="D9" s="17">
        <v>0.85299999999999998</v>
      </c>
      <c r="E9" s="17">
        <v>0.83899999999999997</v>
      </c>
      <c r="F9" s="17">
        <v>0.83399999999999996</v>
      </c>
      <c r="G9" s="17">
        <v>0.86099999999999999</v>
      </c>
      <c r="H9" s="17">
        <v>0.79</v>
      </c>
      <c r="I9" s="17">
        <v>0.77300000000000002</v>
      </c>
      <c r="J9" s="17">
        <v>0.79200000000000004</v>
      </c>
      <c r="K9" s="17">
        <v>0.77700000000000002</v>
      </c>
      <c r="L9" s="17">
        <v>0.79600000000000004</v>
      </c>
      <c r="M9" s="17">
        <v>0.77500000000000002</v>
      </c>
      <c r="N9" s="17">
        <v>0.56899999999999995</v>
      </c>
      <c r="O9" s="17">
        <v>0.53600000000000003</v>
      </c>
    </row>
    <row r="10" spans="1:15" ht="15.5" x14ac:dyDescent="0.35">
      <c r="A10" s="16" t="s">
        <v>82</v>
      </c>
      <c r="B10" s="17" t="s">
        <v>78</v>
      </c>
      <c r="C10" s="17">
        <v>5.8999999999999997E-2</v>
      </c>
      <c r="D10" s="17">
        <v>6.7000000000000004E-2</v>
      </c>
      <c r="E10" s="17">
        <v>6.4000000000000001E-2</v>
      </c>
      <c r="F10" s="17">
        <v>7.3999999999999996E-2</v>
      </c>
      <c r="G10" s="17">
        <v>6.4000000000000001E-2</v>
      </c>
      <c r="H10" s="17">
        <v>0.09</v>
      </c>
      <c r="I10" s="17">
        <v>9.7000000000000003E-2</v>
      </c>
      <c r="J10" s="17">
        <v>8.7999999999999995E-2</v>
      </c>
      <c r="K10" s="17">
        <v>0.111</v>
      </c>
      <c r="L10" s="17">
        <v>7.0999999999999994E-2</v>
      </c>
      <c r="M10" s="17">
        <v>7.6999999999999999E-2</v>
      </c>
      <c r="N10" s="17">
        <v>7.6999999999999999E-2</v>
      </c>
      <c r="O10" s="17">
        <v>0.17399999999999999</v>
      </c>
    </row>
    <row r="11" spans="1:15" ht="15.5" x14ac:dyDescent="0.35">
      <c r="A11" s="16" t="s">
        <v>82</v>
      </c>
      <c r="B11" s="17" t="s">
        <v>79</v>
      </c>
      <c r="C11" s="17">
        <v>0.123</v>
      </c>
      <c r="D11" s="17">
        <v>0.08</v>
      </c>
      <c r="E11" s="17">
        <v>9.6000000000000002E-2</v>
      </c>
      <c r="F11" s="17">
        <v>9.1999999999999998E-2</v>
      </c>
      <c r="G11" s="17">
        <v>7.4999999999999997E-2</v>
      </c>
      <c r="H11" s="17">
        <v>0.12</v>
      </c>
      <c r="I11" s="17">
        <v>0.13</v>
      </c>
      <c r="J11" s="17">
        <v>0.11899999999999999</v>
      </c>
      <c r="K11" s="17">
        <v>0.112</v>
      </c>
      <c r="L11" s="17">
        <v>0.13400000000000001</v>
      </c>
      <c r="M11" s="17">
        <v>0.14799999999999999</v>
      </c>
      <c r="N11" s="17">
        <v>0.35399999999999998</v>
      </c>
      <c r="O11" s="17">
        <v>0.28999999999999998</v>
      </c>
    </row>
    <row r="12" spans="1:15" ht="15.5" x14ac:dyDescent="0.35">
      <c r="A12" s="16" t="s">
        <v>82</v>
      </c>
      <c r="B12" s="17" t="s">
        <v>80</v>
      </c>
      <c r="C12" s="17">
        <v>1</v>
      </c>
      <c r="D12" s="17">
        <v>1</v>
      </c>
      <c r="E12" s="17">
        <v>1</v>
      </c>
      <c r="F12" s="17">
        <v>1</v>
      </c>
      <c r="G12" s="17">
        <v>1</v>
      </c>
      <c r="H12" s="17">
        <v>1</v>
      </c>
      <c r="I12" s="17">
        <v>1</v>
      </c>
      <c r="J12" s="17">
        <v>1</v>
      </c>
      <c r="K12" s="17">
        <v>1</v>
      </c>
      <c r="L12" s="17">
        <v>1</v>
      </c>
      <c r="M12" s="17">
        <v>1</v>
      </c>
      <c r="N12" s="17">
        <v>1</v>
      </c>
      <c r="O12" s="17">
        <v>1</v>
      </c>
    </row>
    <row r="13" spans="1:15" ht="15.5" x14ac:dyDescent="0.35">
      <c r="A13" s="16" t="s">
        <v>82</v>
      </c>
      <c r="B13" s="18" t="s">
        <v>81</v>
      </c>
      <c r="C13" s="18">
        <v>690</v>
      </c>
      <c r="D13" s="18">
        <v>650</v>
      </c>
      <c r="E13" s="18">
        <v>350</v>
      </c>
      <c r="F13" s="18">
        <v>300</v>
      </c>
      <c r="G13" s="18">
        <v>300</v>
      </c>
      <c r="H13" s="18">
        <v>280</v>
      </c>
      <c r="I13" s="18">
        <v>280</v>
      </c>
      <c r="J13" s="18">
        <v>290</v>
      </c>
      <c r="K13" s="18">
        <v>350</v>
      </c>
      <c r="L13" s="18">
        <v>310</v>
      </c>
      <c r="M13" s="18">
        <v>290</v>
      </c>
      <c r="N13" s="18">
        <v>240</v>
      </c>
      <c r="O13" s="18">
        <v>290</v>
      </c>
    </row>
    <row r="14" spans="1:15" ht="15.5" x14ac:dyDescent="0.35">
      <c r="A14" s="16" t="s">
        <v>83</v>
      </c>
      <c r="B14" s="17" t="s">
        <v>77</v>
      </c>
      <c r="C14" s="17">
        <v>0.82</v>
      </c>
      <c r="D14" s="17">
        <v>0.82299999999999995</v>
      </c>
      <c r="E14" s="17">
        <v>0.83399999999999996</v>
      </c>
      <c r="F14" s="17">
        <v>0.82099999999999995</v>
      </c>
      <c r="G14" s="17">
        <v>0.79600000000000004</v>
      </c>
      <c r="H14" s="17">
        <v>0.83199999999999996</v>
      </c>
      <c r="I14" s="17">
        <v>0.74299999999999999</v>
      </c>
      <c r="J14" s="17">
        <v>0.78400000000000003</v>
      </c>
      <c r="K14" s="17">
        <v>0.73</v>
      </c>
      <c r="L14" s="17">
        <v>0.73899999999999999</v>
      </c>
      <c r="M14" s="17">
        <v>0.69099999999999995</v>
      </c>
      <c r="N14" s="17">
        <v>0.52200000000000002</v>
      </c>
      <c r="O14" s="17">
        <v>0.60299999999999998</v>
      </c>
    </row>
    <row r="15" spans="1:15" ht="15.5" x14ac:dyDescent="0.35">
      <c r="A15" s="16" t="s">
        <v>83</v>
      </c>
      <c r="B15" s="17" t="s">
        <v>78</v>
      </c>
      <c r="C15" s="17">
        <v>5.8999999999999997E-2</v>
      </c>
      <c r="D15" s="17">
        <v>0.06</v>
      </c>
      <c r="E15" s="17">
        <v>5.0999999999999997E-2</v>
      </c>
      <c r="F15" s="17">
        <v>6.3E-2</v>
      </c>
      <c r="G15" s="17">
        <v>0.04</v>
      </c>
      <c r="H15" s="17">
        <v>6.2E-2</v>
      </c>
      <c r="I15" s="17">
        <v>6.6000000000000003E-2</v>
      </c>
      <c r="J15" s="17">
        <v>5.5E-2</v>
      </c>
      <c r="K15" s="17">
        <v>4.9000000000000002E-2</v>
      </c>
      <c r="L15" s="17">
        <v>2.9000000000000001E-2</v>
      </c>
      <c r="M15" s="17">
        <v>2.8000000000000001E-2</v>
      </c>
      <c r="N15" s="17">
        <v>9.6000000000000002E-2</v>
      </c>
      <c r="O15" s="17">
        <v>7.1999999999999995E-2</v>
      </c>
    </row>
    <row r="16" spans="1:15" ht="15.5" x14ac:dyDescent="0.35">
      <c r="A16" s="16" t="s">
        <v>83</v>
      </c>
      <c r="B16" s="17" t="s">
        <v>79</v>
      </c>
      <c r="C16" s="17">
        <v>0.121</v>
      </c>
      <c r="D16" s="17">
        <v>0.11700000000000001</v>
      </c>
      <c r="E16" s="17">
        <v>0.114</v>
      </c>
      <c r="F16" s="17">
        <v>0.11600000000000001</v>
      </c>
      <c r="G16" s="17">
        <v>0.16400000000000001</v>
      </c>
      <c r="H16" s="17">
        <v>0.107</v>
      </c>
      <c r="I16" s="17">
        <v>0.19</v>
      </c>
      <c r="J16" s="17">
        <v>0.161</v>
      </c>
      <c r="K16" s="17">
        <v>0.222</v>
      </c>
      <c r="L16" s="17">
        <v>0.23200000000000001</v>
      </c>
      <c r="M16" s="17">
        <v>0.28100000000000003</v>
      </c>
      <c r="N16" s="17">
        <v>0.38200000000000001</v>
      </c>
      <c r="O16" s="17">
        <v>0.32500000000000001</v>
      </c>
    </row>
    <row r="17" spans="1:15" ht="15.5" x14ac:dyDescent="0.35">
      <c r="A17" s="16" t="s">
        <v>83</v>
      </c>
      <c r="B17" s="17" t="s">
        <v>80</v>
      </c>
      <c r="C17" s="17">
        <v>1</v>
      </c>
      <c r="D17" s="17">
        <v>1</v>
      </c>
      <c r="E17" s="17">
        <v>1</v>
      </c>
      <c r="F17" s="17">
        <v>1</v>
      </c>
      <c r="G17" s="17">
        <v>1</v>
      </c>
      <c r="H17" s="17">
        <v>1</v>
      </c>
      <c r="I17" s="17">
        <v>1</v>
      </c>
      <c r="J17" s="17">
        <v>1</v>
      </c>
      <c r="K17" s="17">
        <v>1</v>
      </c>
      <c r="L17" s="17">
        <v>1</v>
      </c>
      <c r="M17" s="17">
        <v>1</v>
      </c>
      <c r="N17" s="17">
        <v>1</v>
      </c>
      <c r="O17" s="17">
        <v>1</v>
      </c>
    </row>
    <row r="18" spans="1:15" ht="15.5" x14ac:dyDescent="0.35">
      <c r="A18" s="16" t="s">
        <v>83</v>
      </c>
      <c r="B18" s="18" t="s">
        <v>81</v>
      </c>
      <c r="C18" s="18">
        <v>990</v>
      </c>
      <c r="D18" s="18">
        <v>880</v>
      </c>
      <c r="E18" s="18">
        <v>450</v>
      </c>
      <c r="F18" s="18">
        <v>300</v>
      </c>
      <c r="G18" s="18">
        <v>300</v>
      </c>
      <c r="H18" s="18">
        <v>300</v>
      </c>
      <c r="I18" s="18">
        <v>280</v>
      </c>
      <c r="J18" s="18">
        <v>320</v>
      </c>
      <c r="K18" s="18">
        <v>320</v>
      </c>
      <c r="L18" s="18">
        <v>360</v>
      </c>
      <c r="M18" s="18">
        <v>330</v>
      </c>
      <c r="N18" s="18">
        <v>300</v>
      </c>
      <c r="O18" s="18">
        <v>340</v>
      </c>
    </row>
    <row r="19" spans="1:15" ht="15.5" x14ac:dyDescent="0.35">
      <c r="A19" s="16" t="s">
        <v>84</v>
      </c>
      <c r="B19" s="17" t="s">
        <v>77</v>
      </c>
      <c r="C19" s="17">
        <v>0.876</v>
      </c>
      <c r="D19" s="17">
        <v>0.87</v>
      </c>
      <c r="E19" s="17">
        <v>0.871</v>
      </c>
      <c r="F19" s="17">
        <v>0.85</v>
      </c>
      <c r="G19" s="17">
        <v>0.80100000000000005</v>
      </c>
      <c r="H19" s="17">
        <v>0.88200000000000001</v>
      </c>
      <c r="I19" s="17">
        <v>0.81599999999999995</v>
      </c>
      <c r="J19" s="17">
        <v>0.752</v>
      </c>
      <c r="K19" s="17">
        <v>0.76500000000000001</v>
      </c>
      <c r="L19" s="17">
        <v>0.76100000000000001</v>
      </c>
      <c r="M19" s="17">
        <v>0.69099999999999995</v>
      </c>
      <c r="N19" s="17">
        <v>0.65700000000000003</v>
      </c>
      <c r="O19" s="17">
        <v>0.628</v>
      </c>
    </row>
    <row r="20" spans="1:15" ht="15.5" x14ac:dyDescent="0.35">
      <c r="A20" s="16" t="s">
        <v>84</v>
      </c>
      <c r="B20" s="17" t="s">
        <v>78</v>
      </c>
      <c r="C20" s="17">
        <v>5.3999999999999999E-2</v>
      </c>
      <c r="D20" s="17">
        <v>5.0999999999999997E-2</v>
      </c>
      <c r="E20" s="17">
        <v>5.0999999999999997E-2</v>
      </c>
      <c r="F20" s="17">
        <v>6.3E-2</v>
      </c>
      <c r="G20" s="17">
        <v>7.0999999999999994E-2</v>
      </c>
      <c r="H20" s="17">
        <v>2.9000000000000001E-2</v>
      </c>
      <c r="I20" s="17">
        <v>0.08</v>
      </c>
      <c r="J20" s="17">
        <v>6.0999999999999999E-2</v>
      </c>
      <c r="K20" s="17">
        <v>5.2999999999999999E-2</v>
      </c>
      <c r="L20" s="17">
        <v>7.3999999999999996E-2</v>
      </c>
      <c r="M20" s="17">
        <v>4.2999999999999997E-2</v>
      </c>
      <c r="N20" s="17">
        <v>9.6000000000000002E-2</v>
      </c>
      <c r="O20" s="17">
        <v>0.17</v>
      </c>
    </row>
    <row r="21" spans="1:15" ht="15.5" x14ac:dyDescent="0.35">
      <c r="A21" s="16" t="s">
        <v>84</v>
      </c>
      <c r="B21" s="17" t="s">
        <v>79</v>
      </c>
      <c r="C21" s="17">
        <v>7.0000000000000007E-2</v>
      </c>
      <c r="D21" s="17">
        <v>7.9000000000000001E-2</v>
      </c>
      <c r="E21" s="17">
        <v>7.9000000000000001E-2</v>
      </c>
      <c r="F21" s="17">
        <v>8.5999999999999993E-2</v>
      </c>
      <c r="G21" s="17">
        <v>0.128</v>
      </c>
      <c r="H21" s="17">
        <v>8.7999999999999995E-2</v>
      </c>
      <c r="I21" s="17">
        <v>0.104</v>
      </c>
      <c r="J21" s="17">
        <v>0.187</v>
      </c>
      <c r="K21" s="17">
        <v>0.182</v>
      </c>
      <c r="L21" s="17">
        <v>0.16500000000000001</v>
      </c>
      <c r="M21" s="17">
        <v>0.26600000000000001</v>
      </c>
      <c r="N21" s="17">
        <v>0.247</v>
      </c>
      <c r="O21" s="17">
        <v>0.20200000000000001</v>
      </c>
    </row>
    <row r="22" spans="1:15" ht="15.5" x14ac:dyDescent="0.35">
      <c r="A22" s="16" t="s">
        <v>84</v>
      </c>
      <c r="B22" s="17" t="s">
        <v>80</v>
      </c>
      <c r="C22" s="17">
        <v>1</v>
      </c>
      <c r="D22" s="17">
        <v>1</v>
      </c>
      <c r="E22" s="17">
        <v>1</v>
      </c>
      <c r="F22" s="17">
        <v>1</v>
      </c>
      <c r="G22" s="17">
        <v>1</v>
      </c>
      <c r="H22" s="17">
        <v>1</v>
      </c>
      <c r="I22" s="17">
        <v>1</v>
      </c>
      <c r="J22" s="17">
        <v>1</v>
      </c>
      <c r="K22" s="17">
        <v>1</v>
      </c>
      <c r="L22" s="17">
        <v>1</v>
      </c>
      <c r="M22" s="17">
        <v>1</v>
      </c>
      <c r="N22" s="17">
        <v>1</v>
      </c>
      <c r="O22" s="17">
        <v>1</v>
      </c>
    </row>
    <row r="23" spans="1:15" ht="15.5" x14ac:dyDescent="0.35">
      <c r="A23" s="16" t="s">
        <v>84</v>
      </c>
      <c r="B23" s="18" t="s">
        <v>81</v>
      </c>
      <c r="C23" s="18">
        <v>350</v>
      </c>
      <c r="D23" s="18">
        <v>360</v>
      </c>
      <c r="E23" s="18">
        <v>180</v>
      </c>
      <c r="F23" s="18">
        <v>240</v>
      </c>
      <c r="G23" s="18">
        <v>210</v>
      </c>
      <c r="H23" s="18">
        <v>250</v>
      </c>
      <c r="I23" s="18">
        <v>240</v>
      </c>
      <c r="J23" s="18">
        <v>230</v>
      </c>
      <c r="K23" s="18">
        <v>230</v>
      </c>
      <c r="L23" s="18">
        <v>200</v>
      </c>
      <c r="M23" s="18">
        <v>230</v>
      </c>
      <c r="N23" s="18">
        <v>220</v>
      </c>
      <c r="O23" s="18">
        <v>190</v>
      </c>
    </row>
    <row r="24" spans="1:15" ht="15.5" x14ac:dyDescent="0.35">
      <c r="A24" s="16" t="s">
        <v>85</v>
      </c>
      <c r="B24" s="17" t="s">
        <v>77</v>
      </c>
      <c r="C24" s="17">
        <v>0.81200000000000006</v>
      </c>
      <c r="D24" s="17">
        <v>0.83299999999999996</v>
      </c>
      <c r="E24" s="17">
        <v>0.85299999999999998</v>
      </c>
      <c r="F24" s="17">
        <v>0.80200000000000005</v>
      </c>
      <c r="G24" s="17">
        <v>0.874</v>
      </c>
      <c r="H24" s="17">
        <v>0.85099999999999998</v>
      </c>
      <c r="I24" s="17">
        <v>0.88300000000000001</v>
      </c>
      <c r="J24" s="17">
        <v>0.90400000000000003</v>
      </c>
      <c r="K24" s="17">
        <v>0.83499999999999996</v>
      </c>
      <c r="L24" s="17">
        <v>0.85099999999999998</v>
      </c>
      <c r="M24" s="17">
        <v>0.82699999999999996</v>
      </c>
      <c r="N24" s="17">
        <v>0.76700000000000002</v>
      </c>
      <c r="O24" s="17">
        <v>0.77700000000000002</v>
      </c>
    </row>
    <row r="25" spans="1:15" ht="15.5" x14ac:dyDescent="0.35">
      <c r="A25" s="16" t="s">
        <v>85</v>
      </c>
      <c r="B25" s="17" t="s">
        <v>78</v>
      </c>
      <c r="C25" s="17">
        <v>5.5E-2</v>
      </c>
      <c r="D25" s="17">
        <v>3.9E-2</v>
      </c>
      <c r="E25" s="17">
        <v>0.03</v>
      </c>
      <c r="F25" s="17">
        <v>9.7000000000000003E-2</v>
      </c>
      <c r="G25" s="17">
        <v>4.3999999999999997E-2</v>
      </c>
      <c r="H25" s="17">
        <v>3.7999999999999999E-2</v>
      </c>
      <c r="I25" s="17">
        <v>3.5000000000000003E-2</v>
      </c>
      <c r="J25" s="17">
        <v>0.03</v>
      </c>
      <c r="K25" s="17">
        <v>2.5000000000000001E-2</v>
      </c>
      <c r="L25" s="17">
        <v>5.3999999999999999E-2</v>
      </c>
      <c r="M25" s="17">
        <v>3.5000000000000003E-2</v>
      </c>
      <c r="N25" s="17">
        <v>4.9000000000000002E-2</v>
      </c>
      <c r="O25" s="17">
        <v>3.4000000000000002E-2</v>
      </c>
    </row>
    <row r="26" spans="1:15" ht="15.5" x14ac:dyDescent="0.35">
      <c r="A26" s="16" t="s">
        <v>85</v>
      </c>
      <c r="B26" s="17" t="s">
        <v>79</v>
      </c>
      <c r="C26" s="17">
        <v>0.13200000000000001</v>
      </c>
      <c r="D26" s="17">
        <v>0.128</v>
      </c>
      <c r="E26" s="17">
        <v>0.11700000000000001</v>
      </c>
      <c r="F26" s="17">
        <v>0.10199999999999999</v>
      </c>
      <c r="G26" s="17">
        <v>8.2000000000000003E-2</v>
      </c>
      <c r="H26" s="17">
        <v>0.111</v>
      </c>
      <c r="I26" s="17">
        <v>8.2000000000000003E-2</v>
      </c>
      <c r="J26" s="17">
        <v>6.6000000000000003E-2</v>
      </c>
      <c r="K26" s="17">
        <v>0.13900000000000001</v>
      </c>
      <c r="L26" s="17">
        <v>9.6000000000000002E-2</v>
      </c>
      <c r="M26" s="17">
        <v>0.13900000000000001</v>
      </c>
      <c r="N26" s="17">
        <v>0.184</v>
      </c>
      <c r="O26" s="17">
        <v>0.189</v>
      </c>
    </row>
    <row r="27" spans="1:15" ht="15.5" x14ac:dyDescent="0.35">
      <c r="A27" s="16" t="s">
        <v>85</v>
      </c>
      <c r="B27" s="17" t="s">
        <v>80</v>
      </c>
      <c r="C27" s="17">
        <v>1</v>
      </c>
      <c r="D27" s="17">
        <v>1</v>
      </c>
      <c r="E27" s="17">
        <v>1</v>
      </c>
      <c r="F27" s="17">
        <v>1</v>
      </c>
      <c r="G27" s="17">
        <v>1</v>
      </c>
      <c r="H27" s="17">
        <v>1</v>
      </c>
      <c r="I27" s="17">
        <v>1</v>
      </c>
      <c r="J27" s="17">
        <v>1</v>
      </c>
      <c r="K27" s="17">
        <v>1</v>
      </c>
      <c r="L27" s="17">
        <v>1</v>
      </c>
      <c r="M27" s="17">
        <v>1</v>
      </c>
      <c r="N27" s="17">
        <v>1</v>
      </c>
      <c r="O27" s="17">
        <v>1</v>
      </c>
    </row>
    <row r="28" spans="1:15" ht="15.5" x14ac:dyDescent="0.35">
      <c r="A28" s="16" t="s">
        <v>85</v>
      </c>
      <c r="B28" s="18" t="s">
        <v>81</v>
      </c>
      <c r="C28" s="18">
        <v>550</v>
      </c>
      <c r="D28" s="18">
        <v>460</v>
      </c>
      <c r="E28" s="18">
        <v>190</v>
      </c>
      <c r="F28" s="18">
        <v>240</v>
      </c>
      <c r="G28" s="18">
        <v>240</v>
      </c>
      <c r="H28" s="18">
        <v>270</v>
      </c>
      <c r="I28" s="18">
        <v>250</v>
      </c>
      <c r="J28" s="18">
        <v>230</v>
      </c>
      <c r="K28" s="18">
        <v>230</v>
      </c>
      <c r="L28" s="18">
        <v>230</v>
      </c>
      <c r="M28" s="18">
        <v>240</v>
      </c>
      <c r="N28" s="18">
        <v>250</v>
      </c>
      <c r="O28" s="18">
        <v>230</v>
      </c>
    </row>
    <row r="29" spans="1:15" ht="15.5" x14ac:dyDescent="0.35">
      <c r="A29" s="16" t="s">
        <v>86</v>
      </c>
      <c r="B29" s="17" t="s">
        <v>77</v>
      </c>
      <c r="C29" s="17">
        <v>0.83799999999999997</v>
      </c>
      <c r="D29" s="17">
        <v>0.84399999999999997</v>
      </c>
      <c r="E29" s="17">
        <v>0.874</v>
      </c>
      <c r="F29" s="17">
        <v>0.86299999999999999</v>
      </c>
      <c r="G29" s="17">
        <v>0.85</v>
      </c>
      <c r="H29" s="17">
        <v>0.82599999999999996</v>
      </c>
      <c r="I29" s="17">
        <v>0.88500000000000001</v>
      </c>
      <c r="J29" s="17">
        <v>0.84499999999999997</v>
      </c>
      <c r="K29" s="17">
        <v>0.82599999999999996</v>
      </c>
      <c r="L29" s="17">
        <v>0.85799999999999998</v>
      </c>
      <c r="M29" s="17">
        <v>0.79500000000000004</v>
      </c>
      <c r="N29" s="17">
        <v>0.66300000000000003</v>
      </c>
      <c r="O29" s="17">
        <v>0.71599999999999997</v>
      </c>
    </row>
    <row r="30" spans="1:15" ht="15.5" x14ac:dyDescent="0.35">
      <c r="A30" s="16" t="s">
        <v>86</v>
      </c>
      <c r="B30" s="17" t="s">
        <v>78</v>
      </c>
      <c r="C30" s="17">
        <v>5.7000000000000002E-2</v>
      </c>
      <c r="D30" s="17">
        <v>7.8E-2</v>
      </c>
      <c r="E30" s="17">
        <v>3.3000000000000002E-2</v>
      </c>
      <c r="F30" s="17">
        <v>4.4999999999999998E-2</v>
      </c>
      <c r="G30" s="17">
        <v>3.4000000000000002E-2</v>
      </c>
      <c r="H30" s="17">
        <v>0.06</v>
      </c>
      <c r="I30" s="17">
        <v>0.03</v>
      </c>
      <c r="J30" s="17">
        <v>5.8000000000000003E-2</v>
      </c>
      <c r="K30" s="17">
        <v>7.4999999999999997E-2</v>
      </c>
      <c r="L30" s="17">
        <v>5.6000000000000001E-2</v>
      </c>
      <c r="M30" s="17">
        <v>8.2000000000000003E-2</v>
      </c>
      <c r="N30" s="17">
        <v>0.11600000000000001</v>
      </c>
      <c r="O30" s="17">
        <v>0.09</v>
      </c>
    </row>
    <row r="31" spans="1:15" ht="15.5" x14ac:dyDescent="0.35">
      <c r="A31" s="16" t="s">
        <v>86</v>
      </c>
      <c r="B31" s="17" t="s">
        <v>79</v>
      </c>
      <c r="C31" s="17">
        <v>0.105</v>
      </c>
      <c r="D31" s="17">
        <v>7.8E-2</v>
      </c>
      <c r="E31" s="17">
        <v>9.4E-2</v>
      </c>
      <c r="F31" s="17">
        <v>9.1999999999999998E-2</v>
      </c>
      <c r="G31" s="17">
        <v>0.115</v>
      </c>
      <c r="H31" s="17">
        <v>0.114</v>
      </c>
      <c r="I31" s="17">
        <v>8.4000000000000005E-2</v>
      </c>
      <c r="J31" s="17">
        <v>9.7000000000000003E-2</v>
      </c>
      <c r="K31" s="17">
        <v>9.9000000000000005E-2</v>
      </c>
      <c r="L31" s="17">
        <v>8.5999999999999993E-2</v>
      </c>
      <c r="M31" s="17">
        <v>0.123</v>
      </c>
      <c r="N31" s="17">
        <v>0.221</v>
      </c>
      <c r="O31" s="17">
        <v>0.19400000000000001</v>
      </c>
    </row>
    <row r="32" spans="1:15" ht="15.5" x14ac:dyDescent="0.35">
      <c r="A32" s="16" t="s">
        <v>86</v>
      </c>
      <c r="B32" s="17" t="s">
        <v>80</v>
      </c>
      <c r="C32" s="17">
        <v>1</v>
      </c>
      <c r="D32" s="17">
        <v>1</v>
      </c>
      <c r="E32" s="17">
        <v>1</v>
      </c>
      <c r="F32" s="17">
        <v>1</v>
      </c>
      <c r="G32" s="17">
        <v>1</v>
      </c>
      <c r="H32" s="17">
        <v>1</v>
      </c>
      <c r="I32" s="17">
        <v>1</v>
      </c>
      <c r="J32" s="17">
        <v>1</v>
      </c>
      <c r="K32" s="17">
        <v>1</v>
      </c>
      <c r="L32" s="17">
        <v>1</v>
      </c>
      <c r="M32" s="17">
        <v>1</v>
      </c>
      <c r="N32" s="17">
        <v>1</v>
      </c>
      <c r="O32" s="17">
        <v>1</v>
      </c>
    </row>
    <row r="33" spans="1:15" ht="15.5" x14ac:dyDescent="0.35">
      <c r="A33" s="16" t="s">
        <v>86</v>
      </c>
      <c r="B33" s="18" t="s">
        <v>81</v>
      </c>
      <c r="C33" s="18">
        <v>360</v>
      </c>
      <c r="D33" s="18">
        <v>330</v>
      </c>
      <c r="E33" s="18">
        <v>190</v>
      </c>
      <c r="F33" s="18">
        <v>250</v>
      </c>
      <c r="G33" s="18">
        <v>270</v>
      </c>
      <c r="H33" s="18">
        <v>250</v>
      </c>
      <c r="I33" s="18">
        <v>240</v>
      </c>
      <c r="J33" s="18">
        <v>230</v>
      </c>
      <c r="K33" s="18">
        <v>260</v>
      </c>
      <c r="L33" s="18">
        <v>200</v>
      </c>
      <c r="M33" s="18">
        <v>200</v>
      </c>
      <c r="N33" s="18">
        <v>200</v>
      </c>
      <c r="O33" s="18">
        <v>230</v>
      </c>
    </row>
    <row r="34" spans="1:15" ht="15.5" x14ac:dyDescent="0.35">
      <c r="A34" s="16" t="s">
        <v>87</v>
      </c>
      <c r="B34" s="17" t="s">
        <v>77</v>
      </c>
      <c r="C34" s="17">
        <v>0.85099999999999998</v>
      </c>
      <c r="D34" s="17">
        <v>0.86399999999999999</v>
      </c>
      <c r="E34" s="17">
        <v>0.9</v>
      </c>
      <c r="F34" s="17">
        <v>0.875</v>
      </c>
      <c r="G34" s="17">
        <v>0.877</v>
      </c>
      <c r="H34" s="17">
        <v>0.90500000000000003</v>
      </c>
      <c r="I34" s="17">
        <v>0.872</v>
      </c>
      <c r="J34" s="17">
        <v>0.81399999999999995</v>
      </c>
      <c r="K34" s="17">
        <v>0.89300000000000002</v>
      </c>
      <c r="L34" s="17">
        <v>0.80600000000000005</v>
      </c>
      <c r="M34" s="17">
        <v>0.80700000000000005</v>
      </c>
      <c r="N34" s="17">
        <v>0.67900000000000005</v>
      </c>
      <c r="O34" s="17">
        <v>0.754</v>
      </c>
    </row>
    <row r="35" spans="1:15" ht="15.5" x14ac:dyDescent="0.35">
      <c r="A35" s="16" t="s">
        <v>87</v>
      </c>
      <c r="B35" s="17" t="s">
        <v>78</v>
      </c>
      <c r="C35" s="17">
        <v>4.5999999999999999E-2</v>
      </c>
      <c r="D35" s="17">
        <v>4.7E-2</v>
      </c>
      <c r="E35" s="17">
        <v>0.03</v>
      </c>
      <c r="F35" s="17">
        <v>1.9E-2</v>
      </c>
      <c r="G35" s="17">
        <v>4.2000000000000003E-2</v>
      </c>
      <c r="H35" s="17">
        <v>0.03</v>
      </c>
      <c r="I35" s="17">
        <v>0.03</v>
      </c>
      <c r="J35" s="17">
        <v>3.7999999999999999E-2</v>
      </c>
      <c r="K35" s="17">
        <v>2.9000000000000001E-2</v>
      </c>
      <c r="L35" s="17">
        <v>8.2000000000000003E-2</v>
      </c>
      <c r="M35" s="17">
        <v>4.2000000000000003E-2</v>
      </c>
      <c r="N35" s="17">
        <v>0.124</v>
      </c>
      <c r="O35" s="17">
        <v>7.5999999999999998E-2</v>
      </c>
    </row>
    <row r="36" spans="1:15" ht="15.5" x14ac:dyDescent="0.35">
      <c r="A36" s="16" t="s">
        <v>87</v>
      </c>
      <c r="B36" s="17" t="s">
        <v>79</v>
      </c>
      <c r="C36" s="17">
        <v>0.10299999999999999</v>
      </c>
      <c r="D36" s="17">
        <v>8.8999999999999996E-2</v>
      </c>
      <c r="E36" s="17">
        <v>7.0000000000000007E-2</v>
      </c>
      <c r="F36" s="17">
        <v>0.107</v>
      </c>
      <c r="G36" s="17">
        <v>8.1000000000000003E-2</v>
      </c>
      <c r="H36" s="17">
        <v>6.5000000000000002E-2</v>
      </c>
      <c r="I36" s="17">
        <v>9.7000000000000003E-2</v>
      </c>
      <c r="J36" s="17">
        <v>0.14899999999999999</v>
      </c>
      <c r="K36" s="17">
        <v>7.6999999999999999E-2</v>
      </c>
      <c r="L36" s="17">
        <v>0.112</v>
      </c>
      <c r="M36" s="17">
        <v>0.151</v>
      </c>
      <c r="N36" s="17">
        <v>0.19700000000000001</v>
      </c>
      <c r="O36" s="17">
        <v>0.17</v>
      </c>
    </row>
    <row r="37" spans="1:15" ht="15.5" x14ac:dyDescent="0.35">
      <c r="A37" s="16" t="s">
        <v>87</v>
      </c>
      <c r="B37" s="17" t="s">
        <v>80</v>
      </c>
      <c r="C37" s="17">
        <v>1</v>
      </c>
      <c r="D37" s="17">
        <v>1</v>
      </c>
      <c r="E37" s="17">
        <v>1</v>
      </c>
      <c r="F37" s="17">
        <v>1</v>
      </c>
      <c r="G37" s="17">
        <v>1</v>
      </c>
      <c r="H37" s="17">
        <v>1</v>
      </c>
      <c r="I37" s="17">
        <v>1</v>
      </c>
      <c r="J37" s="17">
        <v>1</v>
      </c>
      <c r="K37" s="17">
        <v>1</v>
      </c>
      <c r="L37" s="17">
        <v>1</v>
      </c>
      <c r="M37" s="17">
        <v>1</v>
      </c>
      <c r="N37" s="17">
        <v>1</v>
      </c>
      <c r="O37" s="17">
        <v>1</v>
      </c>
    </row>
    <row r="38" spans="1:15" ht="15.5" x14ac:dyDescent="0.35">
      <c r="A38" s="16" t="s">
        <v>87</v>
      </c>
      <c r="B38" s="18" t="s">
        <v>81</v>
      </c>
      <c r="C38" s="18">
        <v>630</v>
      </c>
      <c r="D38" s="18">
        <v>580</v>
      </c>
      <c r="E38" s="18">
        <v>280</v>
      </c>
      <c r="F38" s="18">
        <v>230</v>
      </c>
      <c r="G38" s="18">
        <v>220</v>
      </c>
      <c r="H38" s="18">
        <v>220</v>
      </c>
      <c r="I38" s="18">
        <v>230</v>
      </c>
      <c r="J38" s="18">
        <v>240</v>
      </c>
      <c r="K38" s="18">
        <v>240</v>
      </c>
      <c r="L38" s="18">
        <v>230</v>
      </c>
      <c r="M38" s="18">
        <v>250</v>
      </c>
      <c r="N38" s="18">
        <v>310</v>
      </c>
      <c r="O38" s="18">
        <v>240</v>
      </c>
    </row>
    <row r="39" spans="1:15" ht="15.5" x14ac:dyDescent="0.35">
      <c r="A39" s="16" t="s">
        <v>88</v>
      </c>
      <c r="B39" s="17" t="s">
        <v>77</v>
      </c>
      <c r="C39" s="17">
        <v>0.82399999999999995</v>
      </c>
      <c r="D39" s="17">
        <v>0.88</v>
      </c>
      <c r="E39" s="17">
        <v>0.875</v>
      </c>
      <c r="F39" s="17">
        <v>0.92200000000000004</v>
      </c>
      <c r="G39" s="17">
        <v>0.86399999999999999</v>
      </c>
      <c r="H39" s="17">
        <v>0.84799999999999998</v>
      </c>
      <c r="I39" s="17">
        <v>0.89100000000000001</v>
      </c>
      <c r="J39" s="17">
        <v>0.85499999999999998</v>
      </c>
      <c r="K39" s="17">
        <v>0.79100000000000004</v>
      </c>
      <c r="L39" s="17">
        <v>0.79500000000000004</v>
      </c>
      <c r="M39" s="17">
        <v>0.83399999999999996</v>
      </c>
      <c r="N39" s="17">
        <v>0.61499999999999999</v>
      </c>
      <c r="O39" s="17">
        <v>0.63500000000000001</v>
      </c>
    </row>
    <row r="40" spans="1:15" ht="15.5" x14ac:dyDescent="0.35">
      <c r="A40" s="16" t="s">
        <v>88</v>
      </c>
      <c r="B40" s="17" t="s">
        <v>78</v>
      </c>
      <c r="C40" s="17">
        <v>9.0999999999999998E-2</v>
      </c>
      <c r="D40" s="17">
        <v>0.04</v>
      </c>
      <c r="E40" s="17">
        <v>5.6000000000000001E-2</v>
      </c>
      <c r="F40" s="17">
        <v>3.5999999999999997E-2</v>
      </c>
      <c r="G40" s="17">
        <v>8.1000000000000003E-2</v>
      </c>
      <c r="H40" s="17">
        <v>4.7E-2</v>
      </c>
      <c r="I40" s="17">
        <v>3.6999999999999998E-2</v>
      </c>
      <c r="J40" s="17">
        <v>0.04</v>
      </c>
      <c r="K40" s="17">
        <v>5.6000000000000001E-2</v>
      </c>
      <c r="L40" s="17">
        <v>8.1000000000000003E-2</v>
      </c>
      <c r="M40" s="17">
        <v>6.0999999999999999E-2</v>
      </c>
      <c r="N40" s="17">
        <v>0.14000000000000001</v>
      </c>
      <c r="O40" s="17">
        <v>0.14299999999999999</v>
      </c>
    </row>
    <row r="41" spans="1:15" ht="15.5" x14ac:dyDescent="0.35">
      <c r="A41" s="16" t="s">
        <v>88</v>
      </c>
      <c r="B41" s="17" t="s">
        <v>79</v>
      </c>
      <c r="C41" s="17">
        <v>8.4000000000000005E-2</v>
      </c>
      <c r="D41" s="17">
        <v>0.08</v>
      </c>
      <c r="E41" s="17">
        <v>6.9000000000000006E-2</v>
      </c>
      <c r="F41" s="17">
        <v>4.2000000000000003E-2</v>
      </c>
      <c r="G41" s="17">
        <v>5.5E-2</v>
      </c>
      <c r="H41" s="17">
        <v>0.105</v>
      </c>
      <c r="I41" s="17">
        <v>7.0999999999999994E-2</v>
      </c>
      <c r="J41" s="17">
        <v>0.106</v>
      </c>
      <c r="K41" s="17">
        <v>0.153</v>
      </c>
      <c r="L41" s="17">
        <v>0.124</v>
      </c>
      <c r="M41" s="17">
        <v>0.105</v>
      </c>
      <c r="N41" s="17">
        <v>0.245</v>
      </c>
      <c r="O41" s="17">
        <v>0.222</v>
      </c>
    </row>
    <row r="42" spans="1:15" ht="15.5" x14ac:dyDescent="0.35">
      <c r="A42" s="16" t="s">
        <v>88</v>
      </c>
      <c r="B42" s="17" t="s">
        <v>80</v>
      </c>
      <c r="C42" s="17">
        <v>1</v>
      </c>
      <c r="D42" s="17">
        <v>1</v>
      </c>
      <c r="E42" s="17">
        <v>1</v>
      </c>
      <c r="F42" s="17">
        <v>1</v>
      </c>
      <c r="G42" s="17">
        <v>1</v>
      </c>
      <c r="H42" s="17">
        <v>1</v>
      </c>
      <c r="I42" s="17">
        <v>1</v>
      </c>
      <c r="J42" s="17">
        <v>1</v>
      </c>
      <c r="K42" s="17">
        <v>1</v>
      </c>
      <c r="L42" s="17">
        <v>1</v>
      </c>
      <c r="M42" s="17">
        <v>1</v>
      </c>
      <c r="N42" s="17">
        <v>1</v>
      </c>
      <c r="O42" s="17">
        <v>1</v>
      </c>
    </row>
    <row r="43" spans="1:15" ht="15.5" x14ac:dyDescent="0.35">
      <c r="A43" s="16" t="s">
        <v>88</v>
      </c>
      <c r="B43" s="18" t="s">
        <v>81</v>
      </c>
      <c r="C43" s="18">
        <v>440</v>
      </c>
      <c r="D43" s="18">
        <v>470</v>
      </c>
      <c r="E43" s="18">
        <v>250</v>
      </c>
      <c r="F43" s="18">
        <v>240</v>
      </c>
      <c r="G43" s="18">
        <v>240</v>
      </c>
      <c r="H43" s="18">
        <v>250</v>
      </c>
      <c r="I43" s="18">
        <v>240</v>
      </c>
      <c r="J43" s="18">
        <v>220</v>
      </c>
      <c r="K43" s="18">
        <v>220</v>
      </c>
      <c r="L43" s="18">
        <v>240</v>
      </c>
      <c r="M43" s="18">
        <v>210</v>
      </c>
      <c r="N43" s="18">
        <v>230</v>
      </c>
      <c r="O43" s="18">
        <v>210</v>
      </c>
    </row>
    <row r="44" spans="1:15" ht="15.5" x14ac:dyDescent="0.35">
      <c r="A44" s="16" t="s">
        <v>89</v>
      </c>
      <c r="B44" s="17" t="s">
        <v>77</v>
      </c>
      <c r="C44" s="17">
        <v>0.78700000000000003</v>
      </c>
      <c r="D44" s="17">
        <v>0.84799999999999998</v>
      </c>
      <c r="E44" s="17">
        <v>0.876</v>
      </c>
      <c r="F44" s="17">
        <v>0.872</v>
      </c>
      <c r="G44" s="17">
        <v>0.81499999999999995</v>
      </c>
      <c r="H44" s="17">
        <v>0.79</v>
      </c>
      <c r="I44" s="17">
        <v>0.79300000000000004</v>
      </c>
      <c r="J44" s="17">
        <v>0.81200000000000006</v>
      </c>
      <c r="K44" s="17">
        <v>0.76</v>
      </c>
      <c r="L44" s="17">
        <v>0.76400000000000001</v>
      </c>
      <c r="M44" s="17">
        <v>0.74399999999999999</v>
      </c>
      <c r="N44" s="17">
        <v>0.6</v>
      </c>
      <c r="O44" s="17">
        <v>0.67500000000000004</v>
      </c>
    </row>
    <row r="45" spans="1:15" ht="15.5" x14ac:dyDescent="0.35">
      <c r="A45" s="16" t="s">
        <v>89</v>
      </c>
      <c r="B45" s="17" t="s">
        <v>78</v>
      </c>
      <c r="C45" s="17">
        <v>5.8999999999999997E-2</v>
      </c>
      <c r="D45" s="17">
        <v>0.06</v>
      </c>
      <c r="E45" s="17">
        <v>4.2999999999999997E-2</v>
      </c>
      <c r="F45" s="17">
        <v>4.9000000000000002E-2</v>
      </c>
      <c r="G45" s="17">
        <v>8.7999999999999995E-2</v>
      </c>
      <c r="H45" s="17">
        <v>6.9000000000000006E-2</v>
      </c>
      <c r="I45" s="17">
        <v>6.3E-2</v>
      </c>
      <c r="J45" s="17">
        <v>2.5999999999999999E-2</v>
      </c>
      <c r="K45" s="17">
        <v>8.3000000000000004E-2</v>
      </c>
      <c r="L45" s="17">
        <v>7.8E-2</v>
      </c>
      <c r="M45" s="17">
        <v>8.7999999999999995E-2</v>
      </c>
      <c r="N45" s="17">
        <v>0.13200000000000001</v>
      </c>
      <c r="O45" s="17">
        <v>9.8000000000000004E-2</v>
      </c>
    </row>
    <row r="46" spans="1:15" ht="15.5" x14ac:dyDescent="0.35">
      <c r="A46" s="16" t="s">
        <v>89</v>
      </c>
      <c r="B46" s="17" t="s">
        <v>79</v>
      </c>
      <c r="C46" s="17">
        <v>0.153</v>
      </c>
      <c r="D46" s="17">
        <v>9.0999999999999998E-2</v>
      </c>
      <c r="E46" s="17">
        <v>8.1000000000000003E-2</v>
      </c>
      <c r="F46" s="17">
        <v>7.9000000000000001E-2</v>
      </c>
      <c r="G46" s="17">
        <v>9.7000000000000003E-2</v>
      </c>
      <c r="H46" s="17">
        <v>0.14099999999999999</v>
      </c>
      <c r="I46" s="17">
        <v>0.14399999999999999</v>
      </c>
      <c r="J46" s="17">
        <v>0.161</v>
      </c>
      <c r="K46" s="17">
        <v>0.156</v>
      </c>
      <c r="L46" s="17">
        <v>0.158</v>
      </c>
      <c r="M46" s="17">
        <v>0.16800000000000001</v>
      </c>
      <c r="N46" s="17">
        <v>0.26700000000000002</v>
      </c>
      <c r="O46" s="17">
        <v>0.22700000000000001</v>
      </c>
    </row>
    <row r="47" spans="1:15" ht="15.5" x14ac:dyDescent="0.35">
      <c r="A47" s="16" t="s">
        <v>89</v>
      </c>
      <c r="B47" s="17" t="s">
        <v>80</v>
      </c>
      <c r="C47" s="17">
        <v>1</v>
      </c>
      <c r="D47" s="17">
        <v>1</v>
      </c>
      <c r="E47" s="17">
        <v>1</v>
      </c>
      <c r="F47" s="17">
        <v>1</v>
      </c>
      <c r="G47" s="17">
        <v>1</v>
      </c>
      <c r="H47" s="17">
        <v>1</v>
      </c>
      <c r="I47" s="17">
        <v>1</v>
      </c>
      <c r="J47" s="17">
        <v>1</v>
      </c>
      <c r="K47" s="17">
        <v>1</v>
      </c>
      <c r="L47" s="17">
        <v>1</v>
      </c>
      <c r="M47" s="17">
        <v>1</v>
      </c>
      <c r="N47" s="17">
        <v>1</v>
      </c>
      <c r="O47" s="17">
        <v>1</v>
      </c>
    </row>
    <row r="48" spans="1:15" ht="15.5" x14ac:dyDescent="0.35">
      <c r="A48" s="16" t="s">
        <v>89</v>
      </c>
      <c r="B48" s="18" t="s">
        <v>81</v>
      </c>
      <c r="C48" s="18">
        <v>440</v>
      </c>
      <c r="D48" s="18">
        <v>380</v>
      </c>
      <c r="E48" s="18">
        <v>220</v>
      </c>
      <c r="F48" s="18">
        <v>220</v>
      </c>
      <c r="G48" s="18">
        <v>190</v>
      </c>
      <c r="H48" s="18">
        <v>230</v>
      </c>
      <c r="I48" s="18">
        <v>220</v>
      </c>
      <c r="J48" s="18">
        <v>210</v>
      </c>
      <c r="K48" s="18">
        <v>250</v>
      </c>
      <c r="L48" s="18">
        <v>230</v>
      </c>
      <c r="M48" s="18">
        <v>250</v>
      </c>
      <c r="N48" s="18">
        <v>200</v>
      </c>
      <c r="O48" s="18">
        <v>230</v>
      </c>
    </row>
    <row r="49" spans="1:15" ht="15.5" x14ac:dyDescent="0.35">
      <c r="A49" s="16" t="s">
        <v>90</v>
      </c>
      <c r="B49" s="17" t="s">
        <v>77</v>
      </c>
      <c r="C49" s="17">
        <v>0.86499999999999999</v>
      </c>
      <c r="D49" s="17">
        <v>0.92500000000000004</v>
      </c>
      <c r="E49" s="17">
        <v>0.95399999999999996</v>
      </c>
      <c r="F49" s="17">
        <v>0.94</v>
      </c>
      <c r="G49" s="17">
        <v>0.89400000000000002</v>
      </c>
      <c r="H49" s="17">
        <v>0.89400000000000002</v>
      </c>
      <c r="I49" s="17">
        <v>0.89300000000000002</v>
      </c>
      <c r="J49" s="17">
        <v>0.96299999999999997</v>
      </c>
      <c r="K49" s="17">
        <v>0.92100000000000004</v>
      </c>
      <c r="L49" s="17">
        <v>0.90500000000000003</v>
      </c>
      <c r="M49" s="17">
        <v>0.88900000000000001</v>
      </c>
      <c r="N49" s="17">
        <v>0.67300000000000004</v>
      </c>
      <c r="O49" s="17">
        <v>0.63700000000000001</v>
      </c>
    </row>
    <row r="50" spans="1:15" ht="15.5" x14ac:dyDescent="0.35">
      <c r="A50" s="16" t="s">
        <v>90</v>
      </c>
      <c r="B50" s="17" t="s">
        <v>78</v>
      </c>
      <c r="C50" s="17">
        <v>5.8999999999999997E-2</v>
      </c>
      <c r="D50" s="17">
        <v>2.1999999999999999E-2</v>
      </c>
      <c r="E50" s="17">
        <v>0</v>
      </c>
      <c r="F50" s="17">
        <v>1.2E-2</v>
      </c>
      <c r="G50" s="17">
        <v>6.6000000000000003E-2</v>
      </c>
      <c r="H50" s="17">
        <v>4.2000000000000003E-2</v>
      </c>
      <c r="I50" s="17">
        <v>5.5E-2</v>
      </c>
      <c r="J50" s="17">
        <v>0.02</v>
      </c>
      <c r="K50" s="17">
        <v>4.2999999999999997E-2</v>
      </c>
      <c r="L50" s="17">
        <v>3.3000000000000002E-2</v>
      </c>
      <c r="M50" s="17">
        <v>3.6999999999999998E-2</v>
      </c>
      <c r="N50" s="17">
        <v>6.4000000000000001E-2</v>
      </c>
      <c r="O50" s="17">
        <v>7.5999999999999998E-2</v>
      </c>
    </row>
    <row r="51" spans="1:15" ht="15.5" x14ac:dyDescent="0.35">
      <c r="A51" s="16" t="s">
        <v>90</v>
      </c>
      <c r="B51" s="17" t="s">
        <v>79</v>
      </c>
      <c r="C51" s="17">
        <v>7.5999999999999998E-2</v>
      </c>
      <c r="D51" s="17">
        <v>5.2999999999999999E-2</v>
      </c>
      <c r="E51" s="17">
        <v>4.5999999999999999E-2</v>
      </c>
      <c r="F51" s="17">
        <v>4.8000000000000001E-2</v>
      </c>
      <c r="G51" s="17">
        <v>0.04</v>
      </c>
      <c r="H51" s="17">
        <v>6.3E-2</v>
      </c>
      <c r="I51" s="17">
        <v>5.1999999999999998E-2</v>
      </c>
      <c r="J51" s="17">
        <v>1.7000000000000001E-2</v>
      </c>
      <c r="K51" s="17">
        <v>3.5999999999999997E-2</v>
      </c>
      <c r="L51" s="17">
        <v>6.2E-2</v>
      </c>
      <c r="M51" s="17">
        <v>7.3999999999999996E-2</v>
      </c>
      <c r="N51" s="17">
        <v>0.26300000000000001</v>
      </c>
      <c r="O51" s="17">
        <v>0.28799999999999998</v>
      </c>
    </row>
    <row r="52" spans="1:15" ht="15.5" x14ac:dyDescent="0.35">
      <c r="A52" s="16" t="s">
        <v>90</v>
      </c>
      <c r="B52" s="17" t="s">
        <v>80</v>
      </c>
      <c r="C52" s="17">
        <v>1</v>
      </c>
      <c r="D52" s="17">
        <v>1</v>
      </c>
      <c r="E52" s="17">
        <v>1</v>
      </c>
      <c r="F52" s="17">
        <v>1</v>
      </c>
      <c r="G52" s="17">
        <v>1</v>
      </c>
      <c r="H52" s="17">
        <v>1</v>
      </c>
      <c r="I52" s="17">
        <v>1</v>
      </c>
      <c r="J52" s="17">
        <v>1</v>
      </c>
      <c r="K52" s="17">
        <v>1</v>
      </c>
      <c r="L52" s="17">
        <v>1</v>
      </c>
      <c r="M52" s="17">
        <v>1</v>
      </c>
      <c r="N52" s="17">
        <v>1</v>
      </c>
      <c r="O52" s="17">
        <v>1</v>
      </c>
    </row>
    <row r="53" spans="1:15" ht="15.5" x14ac:dyDescent="0.35">
      <c r="A53" s="16" t="s">
        <v>90</v>
      </c>
      <c r="B53" s="18" t="s">
        <v>81</v>
      </c>
      <c r="C53" s="18">
        <v>340</v>
      </c>
      <c r="D53" s="18">
        <v>310</v>
      </c>
      <c r="E53" s="18">
        <v>170</v>
      </c>
      <c r="F53" s="18">
        <v>240</v>
      </c>
      <c r="G53" s="18">
        <v>230</v>
      </c>
      <c r="H53" s="18">
        <v>210</v>
      </c>
      <c r="I53" s="18">
        <v>230</v>
      </c>
      <c r="J53" s="18">
        <v>250</v>
      </c>
      <c r="K53" s="18">
        <v>220</v>
      </c>
      <c r="L53" s="18">
        <v>250</v>
      </c>
      <c r="M53" s="18">
        <v>250</v>
      </c>
      <c r="N53" s="18">
        <v>230</v>
      </c>
      <c r="O53" s="18">
        <v>240</v>
      </c>
    </row>
    <row r="54" spans="1:15" ht="15.5" x14ac:dyDescent="0.35">
      <c r="A54" s="16" t="s">
        <v>91</v>
      </c>
      <c r="B54" s="17" t="s">
        <v>77</v>
      </c>
      <c r="C54" s="17">
        <v>0.81799999999999995</v>
      </c>
      <c r="D54" s="17">
        <v>0.85399999999999998</v>
      </c>
      <c r="E54" s="17">
        <v>0.83399999999999996</v>
      </c>
      <c r="F54" s="17">
        <v>0.89600000000000002</v>
      </c>
      <c r="G54" s="17">
        <v>0.84499999999999997</v>
      </c>
      <c r="H54" s="17">
        <v>0.83099999999999996</v>
      </c>
      <c r="I54" s="17">
        <v>0.86499999999999999</v>
      </c>
      <c r="J54" s="17">
        <v>0.80300000000000005</v>
      </c>
      <c r="K54" s="17">
        <v>0.78600000000000003</v>
      </c>
      <c r="L54" s="17">
        <v>0.745</v>
      </c>
      <c r="M54" s="17">
        <v>0.80200000000000005</v>
      </c>
      <c r="N54" s="17">
        <v>0.69199999999999995</v>
      </c>
      <c r="O54" s="17">
        <v>0.65700000000000003</v>
      </c>
    </row>
    <row r="55" spans="1:15" ht="15.5" x14ac:dyDescent="0.35">
      <c r="A55" s="16" t="s">
        <v>91</v>
      </c>
      <c r="B55" s="17" t="s">
        <v>78</v>
      </c>
      <c r="C55" s="17">
        <v>7.9000000000000001E-2</v>
      </c>
      <c r="D55" s="17">
        <v>5.6000000000000001E-2</v>
      </c>
      <c r="E55" s="17">
        <v>5.1999999999999998E-2</v>
      </c>
      <c r="F55" s="17">
        <v>5.3999999999999999E-2</v>
      </c>
      <c r="G55" s="17">
        <v>4.9000000000000002E-2</v>
      </c>
      <c r="H55" s="17">
        <v>4.2999999999999997E-2</v>
      </c>
      <c r="I55" s="17">
        <v>4.4999999999999998E-2</v>
      </c>
      <c r="J55" s="17">
        <v>5.7000000000000002E-2</v>
      </c>
      <c r="K55" s="17">
        <v>6.0999999999999999E-2</v>
      </c>
      <c r="L55" s="17">
        <v>4.9000000000000002E-2</v>
      </c>
      <c r="M55" s="17">
        <v>6.3E-2</v>
      </c>
      <c r="N55" s="17">
        <v>6.5000000000000002E-2</v>
      </c>
      <c r="O55" s="17">
        <v>7.0999999999999994E-2</v>
      </c>
    </row>
    <row r="56" spans="1:15" ht="15.5" x14ac:dyDescent="0.35">
      <c r="A56" s="16" t="s">
        <v>91</v>
      </c>
      <c r="B56" s="17" t="s">
        <v>79</v>
      </c>
      <c r="C56" s="17">
        <v>0.10199999999999999</v>
      </c>
      <c r="D56" s="17">
        <v>0.09</v>
      </c>
      <c r="E56" s="17">
        <v>0.114</v>
      </c>
      <c r="F56" s="17">
        <v>0.05</v>
      </c>
      <c r="G56" s="17">
        <v>0.106</v>
      </c>
      <c r="H56" s="17">
        <v>0.126</v>
      </c>
      <c r="I56" s="17">
        <v>0.09</v>
      </c>
      <c r="J56" s="17">
        <v>0.13900000000000001</v>
      </c>
      <c r="K56" s="17">
        <v>0.153</v>
      </c>
      <c r="L56" s="17">
        <v>0.20599999999999999</v>
      </c>
      <c r="M56" s="17">
        <v>0.13500000000000001</v>
      </c>
      <c r="N56" s="17">
        <v>0.24299999999999999</v>
      </c>
      <c r="O56" s="17">
        <v>0.27200000000000002</v>
      </c>
    </row>
    <row r="57" spans="1:15" ht="15.5" x14ac:dyDescent="0.35">
      <c r="A57" s="16" t="s">
        <v>91</v>
      </c>
      <c r="B57" s="17" t="s">
        <v>80</v>
      </c>
      <c r="C57" s="17">
        <v>1</v>
      </c>
      <c r="D57" s="17">
        <v>1</v>
      </c>
      <c r="E57" s="17">
        <v>1</v>
      </c>
      <c r="F57" s="17">
        <v>1</v>
      </c>
      <c r="G57" s="17">
        <v>1</v>
      </c>
      <c r="H57" s="17">
        <v>1</v>
      </c>
      <c r="I57" s="17">
        <v>1</v>
      </c>
      <c r="J57" s="17">
        <v>1</v>
      </c>
      <c r="K57" s="17">
        <v>1</v>
      </c>
      <c r="L57" s="17">
        <v>1</v>
      </c>
      <c r="M57" s="17">
        <v>1</v>
      </c>
      <c r="N57" s="17">
        <v>1</v>
      </c>
      <c r="O57" s="17">
        <v>1</v>
      </c>
    </row>
    <row r="58" spans="1:15" ht="15.5" x14ac:dyDescent="0.35">
      <c r="A58" s="16" t="s">
        <v>91</v>
      </c>
      <c r="B58" s="18" t="s">
        <v>81</v>
      </c>
      <c r="C58" s="18">
        <v>410</v>
      </c>
      <c r="D58" s="18">
        <v>430</v>
      </c>
      <c r="E58" s="18">
        <v>220</v>
      </c>
      <c r="F58" s="18">
        <v>230</v>
      </c>
      <c r="G58" s="18">
        <v>230</v>
      </c>
      <c r="H58" s="18">
        <v>210</v>
      </c>
      <c r="I58" s="18">
        <v>210</v>
      </c>
      <c r="J58" s="18">
        <v>280</v>
      </c>
      <c r="K58" s="18">
        <v>250</v>
      </c>
      <c r="L58" s="18">
        <v>240</v>
      </c>
      <c r="M58" s="18">
        <v>270</v>
      </c>
      <c r="N58" s="18">
        <v>250</v>
      </c>
      <c r="O58" s="18">
        <v>250</v>
      </c>
    </row>
    <row r="59" spans="1:15" ht="15.5" x14ac:dyDescent="0.35">
      <c r="A59" s="16" t="s">
        <v>92</v>
      </c>
      <c r="B59" s="17" t="s">
        <v>77</v>
      </c>
      <c r="C59" s="17">
        <v>0.88400000000000001</v>
      </c>
      <c r="D59" s="17">
        <v>0.90100000000000002</v>
      </c>
      <c r="E59" s="17">
        <v>0.93600000000000005</v>
      </c>
      <c r="F59" s="17">
        <v>0.90800000000000003</v>
      </c>
      <c r="G59" s="17">
        <v>0.92400000000000004</v>
      </c>
      <c r="H59" s="17">
        <v>0.89500000000000002</v>
      </c>
      <c r="I59" s="17">
        <v>0.88700000000000001</v>
      </c>
      <c r="J59" s="17">
        <v>0.89600000000000002</v>
      </c>
      <c r="K59" s="17">
        <v>0.89300000000000002</v>
      </c>
      <c r="L59" s="17">
        <v>0.86399999999999999</v>
      </c>
      <c r="M59" s="17">
        <v>0.84499999999999997</v>
      </c>
      <c r="N59" s="17">
        <v>0.63</v>
      </c>
      <c r="O59" s="17">
        <v>0.75900000000000001</v>
      </c>
    </row>
    <row r="60" spans="1:15" ht="15.5" x14ac:dyDescent="0.35">
      <c r="A60" s="16" t="s">
        <v>92</v>
      </c>
      <c r="B60" s="17" t="s">
        <v>78</v>
      </c>
      <c r="C60" s="17">
        <v>0.05</v>
      </c>
      <c r="D60" s="17">
        <v>3.5000000000000003E-2</v>
      </c>
      <c r="E60" s="17">
        <v>4.1000000000000002E-2</v>
      </c>
      <c r="F60" s="17">
        <v>0.05</v>
      </c>
      <c r="G60" s="17">
        <v>2.3E-2</v>
      </c>
      <c r="H60" s="17">
        <v>3.9E-2</v>
      </c>
      <c r="I60" s="17">
        <v>0.03</v>
      </c>
      <c r="J60" s="17">
        <v>2.1999999999999999E-2</v>
      </c>
      <c r="K60" s="17">
        <v>4.2000000000000003E-2</v>
      </c>
      <c r="L60" s="17">
        <v>6.7000000000000004E-2</v>
      </c>
      <c r="M60" s="17">
        <v>5.5E-2</v>
      </c>
      <c r="N60" s="17">
        <v>0.11700000000000001</v>
      </c>
      <c r="O60" s="17">
        <v>3.6999999999999998E-2</v>
      </c>
    </row>
    <row r="61" spans="1:15" ht="15.5" x14ac:dyDescent="0.35">
      <c r="A61" s="16" t="s">
        <v>92</v>
      </c>
      <c r="B61" s="17" t="s">
        <v>79</v>
      </c>
      <c r="C61" s="17">
        <v>6.7000000000000004E-2</v>
      </c>
      <c r="D61" s="17">
        <v>6.4000000000000001E-2</v>
      </c>
      <c r="E61" s="17">
        <v>2.3E-2</v>
      </c>
      <c r="F61" s="17">
        <v>4.2000000000000003E-2</v>
      </c>
      <c r="G61" s="17">
        <v>5.2999999999999999E-2</v>
      </c>
      <c r="H61" s="17">
        <v>6.6000000000000003E-2</v>
      </c>
      <c r="I61" s="17">
        <v>8.3000000000000004E-2</v>
      </c>
      <c r="J61" s="17">
        <v>8.1000000000000003E-2</v>
      </c>
      <c r="K61" s="17">
        <v>6.5000000000000002E-2</v>
      </c>
      <c r="L61" s="17">
        <v>6.9000000000000006E-2</v>
      </c>
      <c r="M61" s="17">
        <v>0.1</v>
      </c>
      <c r="N61" s="17">
        <v>0.253</v>
      </c>
      <c r="O61" s="17">
        <v>0.20499999999999999</v>
      </c>
    </row>
    <row r="62" spans="1:15" ht="15.5" x14ac:dyDescent="0.35">
      <c r="A62" s="16" t="s">
        <v>92</v>
      </c>
      <c r="B62" s="17" t="s">
        <v>80</v>
      </c>
      <c r="C62" s="17">
        <v>1</v>
      </c>
      <c r="D62" s="17">
        <v>1</v>
      </c>
      <c r="E62" s="17">
        <v>1</v>
      </c>
      <c r="F62" s="17">
        <v>1</v>
      </c>
      <c r="G62" s="17">
        <v>1</v>
      </c>
      <c r="H62" s="17">
        <v>1</v>
      </c>
      <c r="I62" s="17">
        <v>1</v>
      </c>
      <c r="J62" s="17">
        <v>1</v>
      </c>
      <c r="K62" s="17">
        <v>1</v>
      </c>
      <c r="L62" s="17">
        <v>1</v>
      </c>
      <c r="M62" s="17">
        <v>1</v>
      </c>
      <c r="N62" s="17">
        <v>1</v>
      </c>
      <c r="O62" s="17">
        <v>1</v>
      </c>
    </row>
    <row r="63" spans="1:15" ht="15.5" x14ac:dyDescent="0.35">
      <c r="A63" s="16" t="s">
        <v>92</v>
      </c>
      <c r="B63" s="18" t="s">
        <v>81</v>
      </c>
      <c r="C63" s="18">
        <v>300</v>
      </c>
      <c r="D63" s="18">
        <v>330</v>
      </c>
      <c r="E63" s="18">
        <v>160</v>
      </c>
      <c r="F63" s="18">
        <v>210</v>
      </c>
      <c r="G63" s="18">
        <v>250</v>
      </c>
      <c r="H63" s="18">
        <v>220</v>
      </c>
      <c r="I63" s="18">
        <v>250</v>
      </c>
      <c r="J63" s="18">
        <v>230</v>
      </c>
      <c r="K63" s="18">
        <v>220</v>
      </c>
      <c r="L63" s="18">
        <v>240</v>
      </c>
      <c r="M63" s="18">
        <v>230</v>
      </c>
      <c r="N63" s="18">
        <v>230</v>
      </c>
      <c r="O63" s="18">
        <v>210</v>
      </c>
    </row>
    <row r="64" spans="1:15" ht="15.5" x14ac:dyDescent="0.35">
      <c r="A64" s="16" t="s">
        <v>93</v>
      </c>
      <c r="B64" s="17" t="s">
        <v>77</v>
      </c>
      <c r="C64" s="17">
        <v>0.80800000000000005</v>
      </c>
      <c r="D64" s="17">
        <v>0.88</v>
      </c>
      <c r="E64" s="17">
        <v>0.878</v>
      </c>
      <c r="F64" s="17">
        <v>0.874</v>
      </c>
      <c r="G64" s="17">
        <v>0.80800000000000005</v>
      </c>
      <c r="H64" s="17">
        <v>0.83599999999999997</v>
      </c>
      <c r="I64" s="17">
        <v>0.83299999999999996</v>
      </c>
      <c r="J64" s="17">
        <v>0.81599999999999995</v>
      </c>
      <c r="K64" s="17">
        <v>0.85599999999999998</v>
      </c>
      <c r="L64" s="17">
        <v>0.84299999999999997</v>
      </c>
      <c r="M64" s="17">
        <v>0.82</v>
      </c>
      <c r="N64" s="17">
        <v>0.69299999999999995</v>
      </c>
      <c r="O64" s="17">
        <v>0.73799999999999999</v>
      </c>
    </row>
    <row r="65" spans="1:15" ht="15.5" x14ac:dyDescent="0.35">
      <c r="A65" s="16" t="s">
        <v>93</v>
      </c>
      <c r="B65" s="17" t="s">
        <v>78</v>
      </c>
      <c r="C65" s="17">
        <v>8.7999999999999995E-2</v>
      </c>
      <c r="D65" s="17">
        <v>5.8999999999999997E-2</v>
      </c>
      <c r="E65" s="17">
        <v>4.5999999999999999E-2</v>
      </c>
      <c r="F65" s="17">
        <v>4.3999999999999997E-2</v>
      </c>
      <c r="G65" s="17">
        <v>9.9000000000000005E-2</v>
      </c>
      <c r="H65" s="17">
        <v>8.8999999999999996E-2</v>
      </c>
      <c r="I65" s="17">
        <v>7.3999999999999996E-2</v>
      </c>
      <c r="J65" s="17">
        <v>7.5999999999999998E-2</v>
      </c>
      <c r="K65" s="17">
        <v>0.06</v>
      </c>
      <c r="L65" s="17">
        <v>6.4000000000000001E-2</v>
      </c>
      <c r="M65" s="17">
        <v>7.3999999999999996E-2</v>
      </c>
      <c r="N65" s="17">
        <v>0.125</v>
      </c>
      <c r="O65" s="17">
        <v>0.111</v>
      </c>
    </row>
    <row r="66" spans="1:15" ht="15.5" x14ac:dyDescent="0.35">
      <c r="A66" s="16" t="s">
        <v>93</v>
      </c>
      <c r="B66" s="17" t="s">
        <v>79</v>
      </c>
      <c r="C66" s="17">
        <v>0.104</v>
      </c>
      <c r="D66" s="17">
        <v>6.0999999999999999E-2</v>
      </c>
      <c r="E66" s="17">
        <v>7.5999999999999998E-2</v>
      </c>
      <c r="F66" s="17">
        <v>8.2000000000000003E-2</v>
      </c>
      <c r="G66" s="17">
        <v>9.1999999999999998E-2</v>
      </c>
      <c r="H66" s="17">
        <v>7.4999999999999997E-2</v>
      </c>
      <c r="I66" s="17">
        <v>9.4E-2</v>
      </c>
      <c r="J66" s="17">
        <v>0.108</v>
      </c>
      <c r="K66" s="17">
        <v>8.3000000000000004E-2</v>
      </c>
      <c r="L66" s="17">
        <v>9.2999999999999999E-2</v>
      </c>
      <c r="M66" s="17">
        <v>0.105</v>
      </c>
      <c r="N66" s="17">
        <v>0.182</v>
      </c>
      <c r="O66" s="17">
        <v>0.151</v>
      </c>
    </row>
    <row r="67" spans="1:15" ht="15.5" x14ac:dyDescent="0.35">
      <c r="A67" s="16" t="s">
        <v>93</v>
      </c>
      <c r="B67" s="17" t="s">
        <v>80</v>
      </c>
      <c r="C67" s="17">
        <v>1</v>
      </c>
      <c r="D67" s="17">
        <v>1</v>
      </c>
      <c r="E67" s="17">
        <v>1</v>
      </c>
      <c r="F67" s="17">
        <v>1</v>
      </c>
      <c r="G67" s="17">
        <v>1</v>
      </c>
      <c r="H67" s="17">
        <v>1</v>
      </c>
      <c r="I67" s="17">
        <v>1</v>
      </c>
      <c r="J67" s="17">
        <v>1</v>
      </c>
      <c r="K67" s="17">
        <v>1</v>
      </c>
      <c r="L67" s="17">
        <v>1</v>
      </c>
      <c r="M67" s="17">
        <v>1</v>
      </c>
      <c r="N67" s="17">
        <v>1</v>
      </c>
      <c r="O67" s="17">
        <v>1</v>
      </c>
    </row>
    <row r="68" spans="1:15" ht="15.5" x14ac:dyDescent="0.35">
      <c r="A68" s="16" t="s">
        <v>93</v>
      </c>
      <c r="B68" s="18" t="s">
        <v>81</v>
      </c>
      <c r="C68" s="18">
        <v>1320</v>
      </c>
      <c r="D68" s="18">
        <v>1380</v>
      </c>
      <c r="E68" s="18">
        <v>710</v>
      </c>
      <c r="F68" s="18">
        <v>670</v>
      </c>
      <c r="G68" s="18">
        <v>710</v>
      </c>
      <c r="H68" s="18">
        <v>690</v>
      </c>
      <c r="I68" s="18">
        <v>610</v>
      </c>
      <c r="J68" s="18">
        <v>700</v>
      </c>
      <c r="K68" s="18">
        <v>680</v>
      </c>
      <c r="L68" s="18">
        <v>740</v>
      </c>
      <c r="M68" s="18">
        <v>800</v>
      </c>
      <c r="N68" s="18">
        <v>970</v>
      </c>
      <c r="O68" s="18">
        <v>800</v>
      </c>
    </row>
    <row r="69" spans="1:15" ht="15.5" x14ac:dyDescent="0.35">
      <c r="A69" s="16" t="s">
        <v>94</v>
      </c>
      <c r="B69" s="17" t="s">
        <v>77</v>
      </c>
      <c r="C69" s="17">
        <v>0.82299999999999995</v>
      </c>
      <c r="D69" s="17">
        <v>0.82799999999999996</v>
      </c>
      <c r="E69" s="17">
        <v>0.874</v>
      </c>
      <c r="F69" s="17">
        <v>0.872</v>
      </c>
      <c r="G69" s="17">
        <v>0.85199999999999998</v>
      </c>
      <c r="H69" s="17">
        <v>0.91100000000000003</v>
      </c>
      <c r="I69" s="17">
        <v>0.88200000000000001</v>
      </c>
      <c r="J69" s="17">
        <v>0.88200000000000001</v>
      </c>
      <c r="K69" s="17">
        <v>0.89400000000000002</v>
      </c>
      <c r="L69" s="17">
        <v>0.80300000000000005</v>
      </c>
      <c r="M69" s="17">
        <v>0.80200000000000005</v>
      </c>
      <c r="N69" s="17">
        <v>0.64300000000000002</v>
      </c>
      <c r="O69" s="17">
        <v>0.624</v>
      </c>
    </row>
    <row r="70" spans="1:15" ht="15.5" x14ac:dyDescent="0.35">
      <c r="A70" s="16" t="s">
        <v>94</v>
      </c>
      <c r="B70" s="17" t="s">
        <v>78</v>
      </c>
      <c r="C70" s="17">
        <v>3.7999999999999999E-2</v>
      </c>
      <c r="D70" s="17">
        <v>4.7E-2</v>
      </c>
      <c r="E70" s="17">
        <v>3.2000000000000001E-2</v>
      </c>
      <c r="F70" s="17">
        <v>0.05</v>
      </c>
      <c r="G70" s="17">
        <v>8.3000000000000004E-2</v>
      </c>
      <c r="H70" s="17">
        <v>1.4999999999999999E-2</v>
      </c>
      <c r="I70" s="17">
        <v>2.4E-2</v>
      </c>
      <c r="J70" s="17">
        <v>6.0999999999999999E-2</v>
      </c>
      <c r="K70" s="17">
        <v>0.03</v>
      </c>
      <c r="L70" s="17">
        <v>9.1999999999999998E-2</v>
      </c>
      <c r="M70" s="17">
        <v>8.5000000000000006E-2</v>
      </c>
      <c r="N70" s="17">
        <v>6.5000000000000002E-2</v>
      </c>
      <c r="O70" s="17">
        <v>0.11899999999999999</v>
      </c>
    </row>
    <row r="71" spans="1:15" ht="15.5" x14ac:dyDescent="0.35">
      <c r="A71" s="16" t="s">
        <v>94</v>
      </c>
      <c r="B71" s="17" t="s">
        <v>79</v>
      </c>
      <c r="C71" s="17">
        <v>0.13900000000000001</v>
      </c>
      <c r="D71" s="17">
        <v>0.125</v>
      </c>
      <c r="E71" s="17">
        <v>9.2999999999999999E-2</v>
      </c>
      <c r="F71" s="17">
        <v>7.8E-2</v>
      </c>
      <c r="G71" s="17">
        <v>6.5000000000000002E-2</v>
      </c>
      <c r="H71" s="17">
        <v>7.3999999999999996E-2</v>
      </c>
      <c r="I71" s="17">
        <v>9.4E-2</v>
      </c>
      <c r="J71" s="17">
        <v>5.6000000000000001E-2</v>
      </c>
      <c r="K71" s="17">
        <v>7.5999999999999998E-2</v>
      </c>
      <c r="L71" s="17">
        <v>0.105</v>
      </c>
      <c r="M71" s="17">
        <v>0.113</v>
      </c>
      <c r="N71" s="17">
        <v>0.29099999999999998</v>
      </c>
      <c r="O71" s="17">
        <v>0.25700000000000001</v>
      </c>
    </row>
    <row r="72" spans="1:15" ht="15.5" x14ac:dyDescent="0.35">
      <c r="A72" s="16" t="s">
        <v>94</v>
      </c>
      <c r="B72" s="17" t="s">
        <v>80</v>
      </c>
      <c r="C72" s="17">
        <v>1</v>
      </c>
      <c r="D72" s="17">
        <v>1</v>
      </c>
      <c r="E72" s="17">
        <v>1</v>
      </c>
      <c r="F72" s="17">
        <v>1</v>
      </c>
      <c r="G72" s="17">
        <v>1</v>
      </c>
      <c r="H72" s="17">
        <v>1</v>
      </c>
      <c r="I72" s="17">
        <v>1</v>
      </c>
      <c r="J72" s="17">
        <v>1</v>
      </c>
      <c r="K72" s="17">
        <v>1</v>
      </c>
      <c r="L72" s="17">
        <v>1</v>
      </c>
      <c r="M72" s="17">
        <v>1</v>
      </c>
      <c r="N72" s="17">
        <v>1</v>
      </c>
      <c r="O72" s="17">
        <v>1</v>
      </c>
    </row>
    <row r="73" spans="1:15" ht="15.5" x14ac:dyDescent="0.35">
      <c r="A73" s="16" t="s">
        <v>94</v>
      </c>
      <c r="B73" s="18" t="s">
        <v>81</v>
      </c>
      <c r="C73" s="18">
        <v>430</v>
      </c>
      <c r="D73" s="18">
        <v>410</v>
      </c>
      <c r="E73" s="18">
        <v>230</v>
      </c>
      <c r="F73" s="18">
        <v>240</v>
      </c>
      <c r="G73" s="18">
        <v>230</v>
      </c>
      <c r="H73" s="18">
        <v>260</v>
      </c>
      <c r="I73" s="18">
        <v>250</v>
      </c>
      <c r="J73" s="18">
        <v>250</v>
      </c>
      <c r="K73" s="18">
        <v>260</v>
      </c>
      <c r="L73" s="18">
        <v>210</v>
      </c>
      <c r="M73" s="18">
        <v>220</v>
      </c>
      <c r="N73" s="18">
        <v>190</v>
      </c>
      <c r="O73" s="18">
        <v>210</v>
      </c>
    </row>
    <row r="74" spans="1:15" ht="15.5" x14ac:dyDescent="0.35">
      <c r="A74" s="16" t="s">
        <v>95</v>
      </c>
      <c r="B74" s="17" t="s">
        <v>77</v>
      </c>
      <c r="C74" s="17">
        <v>0.84199999999999997</v>
      </c>
      <c r="D74" s="17">
        <v>0.88400000000000001</v>
      </c>
      <c r="E74" s="17">
        <v>0.88200000000000001</v>
      </c>
      <c r="F74" s="17">
        <v>0.879</v>
      </c>
      <c r="G74" s="17">
        <v>0.85499999999999998</v>
      </c>
      <c r="H74" s="17">
        <v>0.875</v>
      </c>
      <c r="I74" s="17">
        <v>0.80400000000000005</v>
      </c>
      <c r="J74" s="17">
        <v>0.85299999999999998</v>
      </c>
      <c r="K74" s="17">
        <v>0.82699999999999996</v>
      </c>
      <c r="L74" s="17">
        <v>0.79600000000000004</v>
      </c>
      <c r="M74" s="17">
        <v>0.78400000000000003</v>
      </c>
      <c r="N74" s="17">
        <v>0.629</v>
      </c>
      <c r="O74" s="17">
        <v>0.60199999999999998</v>
      </c>
    </row>
    <row r="75" spans="1:15" ht="15.5" x14ac:dyDescent="0.35">
      <c r="A75" s="16" t="s">
        <v>95</v>
      </c>
      <c r="B75" s="17" t="s">
        <v>78</v>
      </c>
      <c r="C75" s="17">
        <v>4.5999999999999999E-2</v>
      </c>
      <c r="D75" s="17">
        <v>3.9E-2</v>
      </c>
      <c r="E75" s="17">
        <v>3.5999999999999997E-2</v>
      </c>
      <c r="F75" s="17">
        <v>3.7999999999999999E-2</v>
      </c>
      <c r="G75" s="17">
        <v>4.3999999999999997E-2</v>
      </c>
      <c r="H75" s="17">
        <v>4.3999999999999997E-2</v>
      </c>
      <c r="I75" s="17">
        <v>6.7000000000000004E-2</v>
      </c>
      <c r="J75" s="17">
        <v>4.3999999999999997E-2</v>
      </c>
      <c r="K75" s="17">
        <v>6.6000000000000003E-2</v>
      </c>
      <c r="L75" s="17">
        <v>6.4000000000000001E-2</v>
      </c>
      <c r="M75" s="17">
        <v>3.5000000000000003E-2</v>
      </c>
      <c r="N75" s="17">
        <v>7.3999999999999996E-2</v>
      </c>
      <c r="O75" s="17">
        <v>0.115</v>
      </c>
    </row>
    <row r="76" spans="1:15" ht="15.5" x14ac:dyDescent="0.35">
      <c r="A76" s="16" t="s">
        <v>95</v>
      </c>
      <c r="B76" s="17" t="s">
        <v>79</v>
      </c>
      <c r="C76" s="17">
        <v>0.112</v>
      </c>
      <c r="D76" s="17">
        <v>7.8E-2</v>
      </c>
      <c r="E76" s="17">
        <v>8.2000000000000003E-2</v>
      </c>
      <c r="F76" s="17">
        <v>8.4000000000000005E-2</v>
      </c>
      <c r="G76" s="17">
        <v>0.10100000000000001</v>
      </c>
      <c r="H76" s="17">
        <v>8.2000000000000003E-2</v>
      </c>
      <c r="I76" s="17">
        <v>0.129</v>
      </c>
      <c r="J76" s="17">
        <v>0.10299999999999999</v>
      </c>
      <c r="K76" s="17">
        <v>0.108</v>
      </c>
      <c r="L76" s="17">
        <v>0.13900000000000001</v>
      </c>
      <c r="M76" s="17">
        <v>0.182</v>
      </c>
      <c r="N76" s="17">
        <v>0.29699999999999999</v>
      </c>
      <c r="O76" s="17">
        <v>0.28299999999999997</v>
      </c>
    </row>
    <row r="77" spans="1:15" ht="15.5" x14ac:dyDescent="0.35">
      <c r="A77" s="16" t="s">
        <v>95</v>
      </c>
      <c r="B77" s="17" t="s">
        <v>80</v>
      </c>
      <c r="C77" s="17">
        <v>1</v>
      </c>
      <c r="D77" s="17">
        <v>1</v>
      </c>
      <c r="E77" s="17">
        <v>1</v>
      </c>
      <c r="F77" s="17">
        <v>1</v>
      </c>
      <c r="G77" s="17">
        <v>1</v>
      </c>
      <c r="H77" s="17">
        <v>1</v>
      </c>
      <c r="I77" s="17">
        <v>1</v>
      </c>
      <c r="J77" s="17">
        <v>1</v>
      </c>
      <c r="K77" s="17">
        <v>1</v>
      </c>
      <c r="L77" s="17">
        <v>1</v>
      </c>
      <c r="M77" s="17">
        <v>1</v>
      </c>
      <c r="N77" s="17">
        <v>1</v>
      </c>
      <c r="O77" s="17">
        <v>1</v>
      </c>
    </row>
    <row r="78" spans="1:15" ht="15.5" x14ac:dyDescent="0.35">
      <c r="A78" s="16" t="s">
        <v>95</v>
      </c>
      <c r="B78" s="18" t="s">
        <v>81</v>
      </c>
      <c r="C78" s="18">
        <v>1290</v>
      </c>
      <c r="D78" s="18">
        <v>1230</v>
      </c>
      <c r="E78" s="18">
        <v>610</v>
      </c>
      <c r="F78" s="18">
        <v>470</v>
      </c>
      <c r="G78" s="18">
        <v>510</v>
      </c>
      <c r="H78" s="18">
        <v>480</v>
      </c>
      <c r="I78" s="18">
        <v>460</v>
      </c>
      <c r="J78" s="18">
        <v>480</v>
      </c>
      <c r="K78" s="18">
        <v>460</v>
      </c>
      <c r="L78" s="18">
        <v>510</v>
      </c>
      <c r="M78" s="18">
        <v>470</v>
      </c>
      <c r="N78" s="18">
        <v>430</v>
      </c>
      <c r="O78" s="18">
        <v>470</v>
      </c>
    </row>
    <row r="79" spans="1:15" ht="15.5" x14ac:dyDescent="0.35">
      <c r="A79" s="16" t="s">
        <v>96</v>
      </c>
      <c r="B79" s="17" t="s">
        <v>77</v>
      </c>
      <c r="C79" s="17">
        <v>0.85</v>
      </c>
      <c r="D79" s="17">
        <v>0.876</v>
      </c>
      <c r="E79" s="17">
        <v>0.89200000000000002</v>
      </c>
      <c r="F79" s="17">
        <v>0.90500000000000003</v>
      </c>
      <c r="G79" s="17">
        <v>0.86599999999999999</v>
      </c>
      <c r="H79" s="17">
        <v>0.878</v>
      </c>
      <c r="I79" s="17">
        <v>0.85899999999999999</v>
      </c>
      <c r="J79" s="17">
        <v>0.86099999999999999</v>
      </c>
      <c r="K79" s="17">
        <v>0.86899999999999999</v>
      </c>
      <c r="L79" s="17">
        <v>0.876</v>
      </c>
      <c r="M79" s="17">
        <v>0.85499999999999998</v>
      </c>
      <c r="N79" s="17">
        <v>0.72399999999999998</v>
      </c>
      <c r="O79" s="17">
        <v>0.70699999999999996</v>
      </c>
    </row>
    <row r="80" spans="1:15" ht="15.5" x14ac:dyDescent="0.35">
      <c r="A80" s="16" t="s">
        <v>96</v>
      </c>
      <c r="B80" s="17" t="s">
        <v>78</v>
      </c>
      <c r="C80" s="17">
        <v>6.4000000000000001E-2</v>
      </c>
      <c r="D80" s="17">
        <v>4.3999999999999997E-2</v>
      </c>
      <c r="E80" s="17">
        <v>4.2000000000000003E-2</v>
      </c>
      <c r="F80" s="17">
        <v>3.3000000000000002E-2</v>
      </c>
      <c r="G80" s="17">
        <v>4.2000000000000003E-2</v>
      </c>
      <c r="H80" s="17">
        <v>4.8000000000000001E-2</v>
      </c>
      <c r="I80" s="17">
        <v>4.4999999999999998E-2</v>
      </c>
      <c r="J80" s="17">
        <v>6.8000000000000005E-2</v>
      </c>
      <c r="K80" s="17">
        <v>6.3E-2</v>
      </c>
      <c r="L80" s="17">
        <v>5.8999999999999997E-2</v>
      </c>
      <c r="M80" s="17">
        <v>0.06</v>
      </c>
      <c r="N80" s="17">
        <v>6.2E-2</v>
      </c>
      <c r="O80" s="17">
        <v>0.08</v>
      </c>
    </row>
    <row r="81" spans="1:15" ht="15.5" x14ac:dyDescent="0.35">
      <c r="A81" s="16" t="s">
        <v>96</v>
      </c>
      <c r="B81" s="17" t="s">
        <v>79</v>
      </c>
      <c r="C81" s="17">
        <v>8.5999999999999993E-2</v>
      </c>
      <c r="D81" s="17">
        <v>0.08</v>
      </c>
      <c r="E81" s="17">
        <v>6.5000000000000002E-2</v>
      </c>
      <c r="F81" s="17">
        <v>6.2E-2</v>
      </c>
      <c r="G81" s="17">
        <v>9.1999999999999998E-2</v>
      </c>
      <c r="H81" s="17">
        <v>7.3999999999999996E-2</v>
      </c>
      <c r="I81" s="17">
        <v>9.6000000000000002E-2</v>
      </c>
      <c r="J81" s="17">
        <v>7.0000000000000007E-2</v>
      </c>
      <c r="K81" s="17">
        <v>6.7000000000000004E-2</v>
      </c>
      <c r="L81" s="17">
        <v>6.5000000000000002E-2</v>
      </c>
      <c r="M81" s="17">
        <v>8.5000000000000006E-2</v>
      </c>
      <c r="N81" s="17">
        <v>0.214</v>
      </c>
      <c r="O81" s="17">
        <v>0.21299999999999999</v>
      </c>
    </row>
    <row r="82" spans="1:15" ht="15.5" x14ac:dyDescent="0.35">
      <c r="A82" s="16" t="s">
        <v>96</v>
      </c>
      <c r="B82" s="17" t="s">
        <v>80</v>
      </c>
      <c r="C82" s="17">
        <v>1</v>
      </c>
      <c r="D82" s="17">
        <v>1</v>
      </c>
      <c r="E82" s="17">
        <v>1</v>
      </c>
      <c r="F82" s="17">
        <v>1</v>
      </c>
      <c r="G82" s="17">
        <v>1</v>
      </c>
      <c r="H82" s="17">
        <v>1</v>
      </c>
      <c r="I82" s="17">
        <v>1</v>
      </c>
      <c r="J82" s="17">
        <v>1</v>
      </c>
      <c r="K82" s="17">
        <v>1</v>
      </c>
      <c r="L82" s="17">
        <v>1</v>
      </c>
      <c r="M82" s="17">
        <v>1</v>
      </c>
      <c r="N82" s="17">
        <v>1</v>
      </c>
      <c r="O82" s="17">
        <v>1</v>
      </c>
    </row>
    <row r="83" spans="1:15" ht="15.5" x14ac:dyDescent="0.35">
      <c r="A83" s="16" t="s">
        <v>96</v>
      </c>
      <c r="B83" s="18" t="s">
        <v>81</v>
      </c>
      <c r="C83" s="18">
        <v>1840</v>
      </c>
      <c r="D83" s="18">
        <v>1800</v>
      </c>
      <c r="E83" s="18">
        <v>940</v>
      </c>
      <c r="F83" s="18">
        <v>880</v>
      </c>
      <c r="G83" s="18">
        <v>880</v>
      </c>
      <c r="H83" s="18">
        <v>920</v>
      </c>
      <c r="I83" s="18">
        <v>780</v>
      </c>
      <c r="J83" s="18">
        <v>760</v>
      </c>
      <c r="K83" s="18">
        <v>810</v>
      </c>
      <c r="L83" s="18">
        <v>850</v>
      </c>
      <c r="M83" s="18">
        <v>810</v>
      </c>
      <c r="N83" s="18">
        <v>840</v>
      </c>
      <c r="O83" s="18">
        <v>850</v>
      </c>
    </row>
    <row r="84" spans="1:15" ht="15.5" x14ac:dyDescent="0.35">
      <c r="A84" s="16" t="s">
        <v>97</v>
      </c>
      <c r="B84" s="17" t="s">
        <v>77</v>
      </c>
      <c r="C84" s="17">
        <v>0.82799999999999996</v>
      </c>
      <c r="D84" s="17">
        <v>0.85899999999999999</v>
      </c>
      <c r="E84" s="17">
        <v>0.80500000000000005</v>
      </c>
      <c r="F84" s="17">
        <v>0.86399999999999999</v>
      </c>
      <c r="G84" s="17">
        <v>0.86199999999999999</v>
      </c>
      <c r="H84" s="17">
        <v>0.82499999999999996</v>
      </c>
      <c r="I84" s="17">
        <v>0.82199999999999995</v>
      </c>
      <c r="J84" s="17">
        <v>0.79200000000000004</v>
      </c>
      <c r="K84" s="17">
        <v>0.82499999999999996</v>
      </c>
      <c r="L84" s="17">
        <v>0.85599999999999998</v>
      </c>
      <c r="M84" s="17">
        <v>0.81799999999999995</v>
      </c>
      <c r="N84" s="17">
        <v>0.59799999999999998</v>
      </c>
      <c r="O84" s="17">
        <v>0.73799999999999999</v>
      </c>
    </row>
    <row r="85" spans="1:15" ht="15.5" x14ac:dyDescent="0.35">
      <c r="A85" s="16" t="s">
        <v>97</v>
      </c>
      <c r="B85" s="17" t="s">
        <v>78</v>
      </c>
      <c r="C85" s="17">
        <v>5.2999999999999999E-2</v>
      </c>
      <c r="D85" s="17">
        <v>6.0999999999999999E-2</v>
      </c>
      <c r="E85" s="17">
        <v>5.0999999999999997E-2</v>
      </c>
      <c r="F85" s="17">
        <v>3.4000000000000002E-2</v>
      </c>
      <c r="G85" s="17">
        <v>0.04</v>
      </c>
      <c r="H85" s="17">
        <v>7.5999999999999998E-2</v>
      </c>
      <c r="I85" s="17">
        <v>4.1000000000000002E-2</v>
      </c>
      <c r="J85" s="17">
        <v>8.1000000000000003E-2</v>
      </c>
      <c r="K85" s="17">
        <v>5.5E-2</v>
      </c>
      <c r="L85" s="17">
        <v>4.8000000000000001E-2</v>
      </c>
      <c r="M85" s="17">
        <v>2.7E-2</v>
      </c>
      <c r="N85" s="17">
        <v>0.17499999999999999</v>
      </c>
      <c r="O85" s="17">
        <v>9.1999999999999998E-2</v>
      </c>
    </row>
    <row r="86" spans="1:15" ht="15.5" x14ac:dyDescent="0.35">
      <c r="A86" s="16" t="s">
        <v>97</v>
      </c>
      <c r="B86" s="17" t="s">
        <v>79</v>
      </c>
      <c r="C86" s="17">
        <v>0.11799999999999999</v>
      </c>
      <c r="D86" s="17">
        <v>0.08</v>
      </c>
      <c r="E86" s="17">
        <v>0.14399999999999999</v>
      </c>
      <c r="F86" s="17">
        <v>0.10199999999999999</v>
      </c>
      <c r="G86" s="17">
        <v>9.8000000000000004E-2</v>
      </c>
      <c r="H86" s="17">
        <v>9.9000000000000005E-2</v>
      </c>
      <c r="I86" s="17">
        <v>0.13700000000000001</v>
      </c>
      <c r="J86" s="17">
        <v>0.127</v>
      </c>
      <c r="K86" s="17">
        <v>0.12</v>
      </c>
      <c r="L86" s="17">
        <v>9.6000000000000002E-2</v>
      </c>
      <c r="M86" s="17">
        <v>0.155</v>
      </c>
      <c r="N86" s="17">
        <v>0.22800000000000001</v>
      </c>
      <c r="O86" s="17">
        <v>0.17</v>
      </c>
    </row>
    <row r="87" spans="1:15" ht="15.5" x14ac:dyDescent="0.35">
      <c r="A87" s="16" t="s">
        <v>97</v>
      </c>
      <c r="B87" s="17" t="s">
        <v>80</v>
      </c>
      <c r="C87" s="17">
        <v>1</v>
      </c>
      <c r="D87" s="17">
        <v>1</v>
      </c>
      <c r="E87" s="17">
        <v>1</v>
      </c>
      <c r="F87" s="17">
        <v>1</v>
      </c>
      <c r="G87" s="17">
        <v>1</v>
      </c>
      <c r="H87" s="17">
        <v>1</v>
      </c>
      <c r="I87" s="17">
        <v>1</v>
      </c>
      <c r="J87" s="17">
        <v>1</v>
      </c>
      <c r="K87" s="17">
        <v>1</v>
      </c>
      <c r="L87" s="17">
        <v>1</v>
      </c>
      <c r="M87" s="17">
        <v>1</v>
      </c>
      <c r="N87" s="17">
        <v>1</v>
      </c>
      <c r="O87" s="17">
        <v>1</v>
      </c>
    </row>
    <row r="88" spans="1:15" ht="15.5" x14ac:dyDescent="0.35">
      <c r="A88" s="16" t="s">
        <v>97</v>
      </c>
      <c r="B88" s="18" t="s">
        <v>81</v>
      </c>
      <c r="C88" s="18">
        <v>890</v>
      </c>
      <c r="D88" s="18">
        <v>780</v>
      </c>
      <c r="E88" s="18">
        <v>390</v>
      </c>
      <c r="F88" s="18">
        <v>290</v>
      </c>
      <c r="G88" s="18">
        <v>290</v>
      </c>
      <c r="H88" s="18">
        <v>310</v>
      </c>
      <c r="I88" s="18">
        <v>290</v>
      </c>
      <c r="J88" s="18">
        <v>270</v>
      </c>
      <c r="K88" s="18">
        <v>310</v>
      </c>
      <c r="L88" s="18">
        <v>320</v>
      </c>
      <c r="M88" s="18">
        <v>320</v>
      </c>
      <c r="N88" s="18">
        <v>280</v>
      </c>
      <c r="O88" s="18">
        <v>330</v>
      </c>
    </row>
    <row r="89" spans="1:15" ht="15.5" x14ac:dyDescent="0.35">
      <c r="A89" s="16" t="s">
        <v>98</v>
      </c>
      <c r="B89" s="17" t="s">
        <v>77</v>
      </c>
      <c r="C89" s="17">
        <v>0.78900000000000003</v>
      </c>
      <c r="D89" s="17">
        <v>0.86499999999999999</v>
      </c>
      <c r="E89" s="17">
        <v>0.9</v>
      </c>
      <c r="F89" s="17">
        <v>0.871</v>
      </c>
      <c r="G89" s="17">
        <v>0.88400000000000001</v>
      </c>
      <c r="H89" s="17">
        <v>0.85499999999999998</v>
      </c>
      <c r="I89" s="17">
        <v>0.80300000000000005</v>
      </c>
      <c r="J89" s="17">
        <v>0.82299999999999995</v>
      </c>
      <c r="K89" s="17">
        <v>0.81399999999999995</v>
      </c>
      <c r="L89" s="17">
        <v>0.80200000000000005</v>
      </c>
      <c r="M89" s="17">
        <v>0.80200000000000005</v>
      </c>
      <c r="N89" s="17">
        <v>0.63600000000000001</v>
      </c>
      <c r="O89" s="17">
        <v>0.66300000000000003</v>
      </c>
    </row>
    <row r="90" spans="1:15" ht="15.5" x14ac:dyDescent="0.35">
      <c r="A90" s="16" t="s">
        <v>98</v>
      </c>
      <c r="B90" s="17" t="s">
        <v>78</v>
      </c>
      <c r="C90" s="17">
        <v>5.8999999999999997E-2</v>
      </c>
      <c r="D90" s="17">
        <v>5.3999999999999999E-2</v>
      </c>
      <c r="E90" s="17">
        <v>4.1000000000000002E-2</v>
      </c>
      <c r="F90" s="17">
        <v>4.7E-2</v>
      </c>
      <c r="G90" s="17">
        <v>3.9E-2</v>
      </c>
      <c r="H90" s="17">
        <v>7.1999999999999995E-2</v>
      </c>
      <c r="I90" s="17">
        <v>8.2000000000000003E-2</v>
      </c>
      <c r="J90" s="17">
        <v>4.7E-2</v>
      </c>
      <c r="K90" s="17">
        <v>6.7000000000000004E-2</v>
      </c>
      <c r="L90" s="17">
        <v>3.4000000000000002E-2</v>
      </c>
      <c r="M90" s="17">
        <v>8.1000000000000003E-2</v>
      </c>
      <c r="N90" s="17">
        <v>0.122</v>
      </c>
      <c r="O90" s="17">
        <v>0.11600000000000001</v>
      </c>
    </row>
    <row r="91" spans="1:15" ht="15.5" x14ac:dyDescent="0.35">
      <c r="A91" s="16" t="s">
        <v>98</v>
      </c>
      <c r="B91" s="17" t="s">
        <v>79</v>
      </c>
      <c r="C91" s="17">
        <v>0.152</v>
      </c>
      <c r="D91" s="17">
        <v>8.1000000000000003E-2</v>
      </c>
      <c r="E91" s="17">
        <v>5.8000000000000003E-2</v>
      </c>
      <c r="F91" s="17">
        <v>8.1000000000000003E-2</v>
      </c>
      <c r="G91" s="17">
        <v>7.6999999999999999E-2</v>
      </c>
      <c r="H91" s="17">
        <v>7.2999999999999995E-2</v>
      </c>
      <c r="I91" s="17">
        <v>0.11600000000000001</v>
      </c>
      <c r="J91" s="17">
        <v>0.13</v>
      </c>
      <c r="K91" s="17">
        <v>0.11899999999999999</v>
      </c>
      <c r="L91" s="17">
        <v>0.16400000000000001</v>
      </c>
      <c r="M91" s="17">
        <v>0.11700000000000001</v>
      </c>
      <c r="N91" s="17">
        <v>0.24199999999999999</v>
      </c>
      <c r="O91" s="17">
        <v>0.221</v>
      </c>
    </row>
    <row r="92" spans="1:15" ht="15.5" x14ac:dyDescent="0.35">
      <c r="A92" s="16" t="s">
        <v>98</v>
      </c>
      <c r="B92" s="17" t="s">
        <v>80</v>
      </c>
      <c r="C92" s="17">
        <v>1</v>
      </c>
      <c r="D92" s="17">
        <v>1</v>
      </c>
      <c r="E92" s="17">
        <v>1</v>
      </c>
      <c r="F92" s="17">
        <v>1</v>
      </c>
      <c r="G92" s="17">
        <v>1</v>
      </c>
      <c r="H92" s="17">
        <v>1</v>
      </c>
      <c r="I92" s="17">
        <v>1</v>
      </c>
      <c r="J92" s="17">
        <v>1</v>
      </c>
      <c r="K92" s="17">
        <v>1</v>
      </c>
      <c r="L92" s="17">
        <v>1</v>
      </c>
      <c r="M92" s="17">
        <v>1</v>
      </c>
      <c r="N92" s="17">
        <v>1</v>
      </c>
      <c r="O92" s="17">
        <v>1</v>
      </c>
    </row>
    <row r="93" spans="1:15" ht="15.5" x14ac:dyDescent="0.35">
      <c r="A93" s="16" t="s">
        <v>98</v>
      </c>
      <c r="B93" s="18" t="s">
        <v>81</v>
      </c>
      <c r="C93" s="18">
        <v>380</v>
      </c>
      <c r="D93" s="18">
        <v>340</v>
      </c>
      <c r="E93" s="18">
        <v>170</v>
      </c>
      <c r="F93" s="18">
        <v>280</v>
      </c>
      <c r="G93" s="18">
        <v>240</v>
      </c>
      <c r="H93" s="18">
        <v>250</v>
      </c>
      <c r="I93" s="18">
        <v>270</v>
      </c>
      <c r="J93" s="18">
        <v>230</v>
      </c>
      <c r="K93" s="18">
        <v>260</v>
      </c>
      <c r="L93" s="18">
        <v>230</v>
      </c>
      <c r="M93" s="18">
        <v>230</v>
      </c>
      <c r="N93" s="18">
        <v>180</v>
      </c>
      <c r="O93" s="18">
        <v>230</v>
      </c>
    </row>
    <row r="94" spans="1:15" ht="15.5" x14ac:dyDescent="0.35">
      <c r="A94" s="16" t="s">
        <v>99</v>
      </c>
      <c r="B94" s="17" t="s">
        <v>77</v>
      </c>
      <c r="C94" s="17">
        <v>0.85</v>
      </c>
      <c r="D94" s="17">
        <v>0.84399999999999997</v>
      </c>
      <c r="E94" s="17">
        <v>0.89500000000000002</v>
      </c>
      <c r="F94" s="17">
        <v>0.88800000000000001</v>
      </c>
      <c r="G94" s="17">
        <v>0.85099999999999998</v>
      </c>
      <c r="H94" s="17">
        <v>0.746</v>
      </c>
      <c r="I94" s="17">
        <v>0.81699999999999995</v>
      </c>
      <c r="J94" s="17">
        <v>0.70899999999999996</v>
      </c>
      <c r="K94" s="17">
        <v>0.68</v>
      </c>
      <c r="L94" s="17">
        <v>0.65900000000000003</v>
      </c>
      <c r="M94" s="17">
        <v>0.64900000000000002</v>
      </c>
      <c r="N94" s="17">
        <v>0.58199999999999996</v>
      </c>
      <c r="O94" s="17">
        <v>0.66800000000000004</v>
      </c>
    </row>
    <row r="95" spans="1:15" ht="15.5" x14ac:dyDescent="0.35">
      <c r="A95" s="16" t="s">
        <v>99</v>
      </c>
      <c r="B95" s="17" t="s">
        <v>78</v>
      </c>
      <c r="C95" s="17">
        <v>6.7000000000000004E-2</v>
      </c>
      <c r="D95" s="17">
        <v>6.2E-2</v>
      </c>
      <c r="E95" s="17">
        <v>5.1999999999999998E-2</v>
      </c>
      <c r="F95" s="17">
        <v>2.7E-2</v>
      </c>
      <c r="G95" s="17">
        <v>4.8000000000000001E-2</v>
      </c>
      <c r="H95" s="17">
        <v>8.7999999999999995E-2</v>
      </c>
      <c r="I95" s="17">
        <v>4.7E-2</v>
      </c>
      <c r="J95" s="17">
        <v>8.1000000000000003E-2</v>
      </c>
      <c r="K95" s="17">
        <v>0.08</v>
      </c>
      <c r="L95" s="17">
        <v>0.08</v>
      </c>
      <c r="M95" s="17">
        <v>0.114</v>
      </c>
      <c r="N95" s="17">
        <v>8.3000000000000004E-2</v>
      </c>
      <c r="O95" s="17">
        <v>9.4E-2</v>
      </c>
    </row>
    <row r="96" spans="1:15" ht="15.5" x14ac:dyDescent="0.35">
      <c r="A96" s="16" t="s">
        <v>99</v>
      </c>
      <c r="B96" s="17" t="s">
        <v>79</v>
      </c>
      <c r="C96" s="17">
        <v>8.3000000000000004E-2</v>
      </c>
      <c r="D96" s="17">
        <v>9.4E-2</v>
      </c>
      <c r="E96" s="17">
        <v>5.2999999999999999E-2</v>
      </c>
      <c r="F96" s="17">
        <v>8.5000000000000006E-2</v>
      </c>
      <c r="G96" s="17">
        <v>0.10100000000000001</v>
      </c>
      <c r="H96" s="17">
        <v>0.16600000000000001</v>
      </c>
      <c r="I96" s="17">
        <v>0.13600000000000001</v>
      </c>
      <c r="J96" s="17">
        <v>0.21</v>
      </c>
      <c r="K96" s="17">
        <v>0.24</v>
      </c>
      <c r="L96" s="17">
        <v>0.26100000000000001</v>
      </c>
      <c r="M96" s="17">
        <v>0.23699999999999999</v>
      </c>
      <c r="N96" s="17">
        <v>0.33400000000000002</v>
      </c>
      <c r="O96" s="17">
        <v>0.23899999999999999</v>
      </c>
    </row>
    <row r="97" spans="1:15" ht="15.5" x14ac:dyDescent="0.35">
      <c r="A97" s="16" t="s">
        <v>99</v>
      </c>
      <c r="B97" s="17" t="s">
        <v>80</v>
      </c>
      <c r="C97" s="17">
        <v>1</v>
      </c>
      <c r="D97" s="17">
        <v>1</v>
      </c>
      <c r="E97" s="17">
        <v>1</v>
      </c>
      <c r="F97" s="17">
        <v>1</v>
      </c>
      <c r="G97" s="17">
        <v>1</v>
      </c>
      <c r="H97" s="17">
        <v>1</v>
      </c>
      <c r="I97" s="17">
        <v>1</v>
      </c>
      <c r="J97" s="17">
        <v>1</v>
      </c>
      <c r="K97" s="17">
        <v>1</v>
      </c>
      <c r="L97" s="17">
        <v>1</v>
      </c>
      <c r="M97" s="17">
        <v>1</v>
      </c>
      <c r="N97" s="17">
        <v>1</v>
      </c>
      <c r="O97" s="17">
        <v>1</v>
      </c>
    </row>
    <row r="98" spans="1:15" ht="15.5" x14ac:dyDescent="0.35">
      <c r="A98" s="16" t="s">
        <v>99</v>
      </c>
      <c r="B98" s="18" t="s">
        <v>81</v>
      </c>
      <c r="C98" s="18">
        <v>370</v>
      </c>
      <c r="D98" s="18">
        <v>350</v>
      </c>
      <c r="E98" s="18">
        <v>170</v>
      </c>
      <c r="F98" s="18">
        <v>200</v>
      </c>
      <c r="G98" s="18">
        <v>230</v>
      </c>
      <c r="H98" s="18">
        <v>190</v>
      </c>
      <c r="I98" s="18">
        <v>190</v>
      </c>
      <c r="J98" s="18">
        <v>260</v>
      </c>
      <c r="K98" s="18">
        <v>250</v>
      </c>
      <c r="L98" s="18">
        <v>250</v>
      </c>
      <c r="M98" s="18">
        <v>270</v>
      </c>
      <c r="N98" s="18">
        <v>260</v>
      </c>
      <c r="O98" s="18">
        <v>220</v>
      </c>
    </row>
    <row r="99" spans="1:15" ht="15.5" x14ac:dyDescent="0.35">
      <c r="A99" s="16" t="s">
        <v>100</v>
      </c>
      <c r="B99" s="17" t="s">
        <v>77</v>
      </c>
      <c r="C99" s="17">
        <v>0.747</v>
      </c>
      <c r="D99" s="17">
        <v>0.83499999999999996</v>
      </c>
      <c r="E99" s="17">
        <v>0.89200000000000002</v>
      </c>
      <c r="F99" s="17">
        <v>0.85799999999999998</v>
      </c>
      <c r="G99" s="17">
        <v>0.85299999999999998</v>
      </c>
      <c r="H99" s="17">
        <v>0.85099999999999998</v>
      </c>
      <c r="I99" s="17">
        <v>0.85799999999999998</v>
      </c>
      <c r="J99" s="17">
        <v>0.8</v>
      </c>
      <c r="K99" s="17">
        <v>0.78700000000000003</v>
      </c>
      <c r="L99" s="17">
        <v>0.79700000000000004</v>
      </c>
      <c r="M99" s="17">
        <v>0.83599999999999997</v>
      </c>
      <c r="N99" s="17">
        <v>0.61099999999999999</v>
      </c>
      <c r="O99" s="17">
        <v>0.59499999999999997</v>
      </c>
    </row>
    <row r="100" spans="1:15" ht="15.5" x14ac:dyDescent="0.35">
      <c r="A100" s="16" t="s">
        <v>100</v>
      </c>
      <c r="B100" s="17" t="s">
        <v>78</v>
      </c>
      <c r="C100" s="17">
        <v>7.2999999999999995E-2</v>
      </c>
      <c r="D100" s="17">
        <v>5.8999999999999997E-2</v>
      </c>
      <c r="E100" s="17">
        <v>1.7000000000000001E-2</v>
      </c>
      <c r="F100" s="17">
        <v>4.4999999999999998E-2</v>
      </c>
      <c r="G100" s="17">
        <v>7.0999999999999994E-2</v>
      </c>
      <c r="H100" s="17">
        <v>3.6999999999999998E-2</v>
      </c>
      <c r="I100" s="17">
        <v>5.2999999999999999E-2</v>
      </c>
      <c r="J100" s="17">
        <v>4.8000000000000001E-2</v>
      </c>
      <c r="K100" s="17">
        <v>0.08</v>
      </c>
      <c r="L100" s="17">
        <v>4.3999999999999997E-2</v>
      </c>
      <c r="M100" s="17">
        <v>6.9000000000000006E-2</v>
      </c>
      <c r="N100" s="17">
        <v>0.107</v>
      </c>
      <c r="O100" s="17">
        <v>0.11</v>
      </c>
    </row>
    <row r="101" spans="1:15" ht="15.5" x14ac:dyDescent="0.35">
      <c r="A101" s="16" t="s">
        <v>100</v>
      </c>
      <c r="B101" s="17" t="s">
        <v>79</v>
      </c>
      <c r="C101" s="17">
        <v>0.17899999999999999</v>
      </c>
      <c r="D101" s="17">
        <v>0.106</v>
      </c>
      <c r="E101" s="17">
        <v>0.09</v>
      </c>
      <c r="F101" s="17">
        <v>9.7000000000000003E-2</v>
      </c>
      <c r="G101" s="17">
        <v>7.6999999999999999E-2</v>
      </c>
      <c r="H101" s="17">
        <v>0.112</v>
      </c>
      <c r="I101" s="17">
        <v>8.7999999999999995E-2</v>
      </c>
      <c r="J101" s="17">
        <v>0.152</v>
      </c>
      <c r="K101" s="17">
        <v>0.13300000000000001</v>
      </c>
      <c r="L101" s="17">
        <v>0.159</v>
      </c>
      <c r="M101" s="17">
        <v>9.5000000000000001E-2</v>
      </c>
      <c r="N101" s="17">
        <v>0.28199999999999997</v>
      </c>
      <c r="O101" s="17">
        <v>0.29499999999999998</v>
      </c>
    </row>
    <row r="102" spans="1:15" ht="15.5" x14ac:dyDescent="0.35">
      <c r="A102" s="16" t="s">
        <v>100</v>
      </c>
      <c r="B102" s="17" t="s">
        <v>80</v>
      </c>
      <c r="C102" s="17">
        <v>1</v>
      </c>
      <c r="D102" s="17">
        <v>1</v>
      </c>
      <c r="E102" s="17">
        <v>1</v>
      </c>
      <c r="F102" s="17">
        <v>1</v>
      </c>
      <c r="G102" s="17">
        <v>1</v>
      </c>
      <c r="H102" s="17">
        <v>1</v>
      </c>
      <c r="I102" s="17">
        <v>1</v>
      </c>
      <c r="J102" s="17">
        <v>1</v>
      </c>
      <c r="K102" s="17">
        <v>1</v>
      </c>
      <c r="L102" s="17">
        <v>1</v>
      </c>
      <c r="M102" s="17">
        <v>1</v>
      </c>
      <c r="N102" s="17">
        <v>1</v>
      </c>
      <c r="O102" s="17">
        <v>1</v>
      </c>
    </row>
    <row r="103" spans="1:15" ht="15.5" x14ac:dyDescent="0.35">
      <c r="A103" s="16" t="s">
        <v>100</v>
      </c>
      <c r="B103" s="18" t="s">
        <v>81</v>
      </c>
      <c r="C103" s="18">
        <v>420</v>
      </c>
      <c r="D103" s="18">
        <v>420</v>
      </c>
      <c r="E103" s="18">
        <v>190</v>
      </c>
      <c r="F103" s="18">
        <v>230</v>
      </c>
      <c r="G103" s="18">
        <v>250</v>
      </c>
      <c r="H103" s="18">
        <v>250</v>
      </c>
      <c r="I103" s="18">
        <v>250</v>
      </c>
      <c r="J103" s="18">
        <v>240</v>
      </c>
      <c r="K103" s="18">
        <v>220</v>
      </c>
      <c r="L103" s="18">
        <v>210</v>
      </c>
      <c r="M103" s="18">
        <v>220</v>
      </c>
      <c r="N103" s="18">
        <v>190</v>
      </c>
      <c r="O103" s="18">
        <v>230</v>
      </c>
    </row>
    <row r="104" spans="1:15" ht="15.5" x14ac:dyDescent="0.35">
      <c r="A104" s="16" t="s">
        <v>101</v>
      </c>
      <c r="B104" s="17" t="s">
        <v>77</v>
      </c>
      <c r="C104" s="17">
        <v>0.80400000000000005</v>
      </c>
      <c r="D104" s="17">
        <v>0.88500000000000001</v>
      </c>
      <c r="E104" s="17">
        <v>0.89400000000000002</v>
      </c>
      <c r="F104" s="17">
        <v>0.876</v>
      </c>
      <c r="G104" s="17">
        <v>0.83799999999999997</v>
      </c>
      <c r="H104" s="17">
        <v>0.86199999999999999</v>
      </c>
      <c r="I104" s="17">
        <v>0.872</v>
      </c>
      <c r="J104" s="17">
        <v>0.90900000000000003</v>
      </c>
      <c r="K104" s="17">
        <v>0.92200000000000004</v>
      </c>
      <c r="L104" s="17">
        <v>0.88600000000000001</v>
      </c>
      <c r="M104" s="17">
        <v>0.81100000000000005</v>
      </c>
      <c r="N104" s="17">
        <v>0.76700000000000002</v>
      </c>
      <c r="O104" s="17">
        <v>0.83499999999999996</v>
      </c>
    </row>
    <row r="105" spans="1:15" ht="15.5" x14ac:dyDescent="0.35">
      <c r="A105" s="16" t="s">
        <v>101</v>
      </c>
      <c r="B105" s="17" t="s">
        <v>78</v>
      </c>
      <c r="C105" s="17">
        <v>8.5000000000000006E-2</v>
      </c>
      <c r="D105" s="17">
        <v>3.7999999999999999E-2</v>
      </c>
      <c r="E105" s="17">
        <v>0.02</v>
      </c>
      <c r="F105" s="17">
        <v>4.7E-2</v>
      </c>
      <c r="G105" s="17">
        <v>7.8E-2</v>
      </c>
      <c r="H105" s="17">
        <v>0.05</v>
      </c>
      <c r="I105" s="17">
        <v>4.2999999999999997E-2</v>
      </c>
      <c r="J105" s="17">
        <v>4.1000000000000002E-2</v>
      </c>
      <c r="K105" s="17">
        <v>2.1000000000000001E-2</v>
      </c>
      <c r="L105" s="17">
        <v>4.7E-2</v>
      </c>
      <c r="M105" s="17">
        <v>6.7000000000000004E-2</v>
      </c>
      <c r="N105" s="17">
        <v>5.7000000000000002E-2</v>
      </c>
      <c r="O105" s="17">
        <v>4.9000000000000002E-2</v>
      </c>
    </row>
    <row r="106" spans="1:15" ht="15.5" x14ac:dyDescent="0.35">
      <c r="A106" s="16" t="s">
        <v>101</v>
      </c>
      <c r="B106" s="17" t="s">
        <v>79</v>
      </c>
      <c r="C106" s="17">
        <v>0.111</v>
      </c>
      <c r="D106" s="17">
        <v>7.6999999999999999E-2</v>
      </c>
      <c r="E106" s="17">
        <v>8.5999999999999993E-2</v>
      </c>
      <c r="F106" s="17">
        <v>7.6999999999999999E-2</v>
      </c>
      <c r="G106" s="17">
        <v>8.4000000000000005E-2</v>
      </c>
      <c r="H106" s="17">
        <v>8.7999999999999995E-2</v>
      </c>
      <c r="I106" s="17">
        <v>8.5000000000000006E-2</v>
      </c>
      <c r="J106" s="17">
        <v>0.05</v>
      </c>
      <c r="K106" s="17">
        <v>5.6000000000000001E-2</v>
      </c>
      <c r="L106" s="17">
        <v>6.7000000000000004E-2</v>
      </c>
      <c r="M106" s="17">
        <v>0.122</v>
      </c>
      <c r="N106" s="17">
        <v>0.17599999999999999</v>
      </c>
      <c r="O106" s="17">
        <v>0.11600000000000001</v>
      </c>
    </row>
    <row r="107" spans="1:15" ht="15.5" x14ac:dyDescent="0.35">
      <c r="A107" s="16" t="s">
        <v>101</v>
      </c>
      <c r="B107" s="17" t="s">
        <v>80</v>
      </c>
      <c r="C107" s="17">
        <v>1</v>
      </c>
      <c r="D107" s="17">
        <v>1</v>
      </c>
      <c r="E107" s="17">
        <v>1</v>
      </c>
      <c r="F107" s="17">
        <v>1</v>
      </c>
      <c r="G107" s="17">
        <v>1</v>
      </c>
      <c r="H107" s="17">
        <v>1</v>
      </c>
      <c r="I107" s="17">
        <v>1</v>
      </c>
      <c r="J107" s="17">
        <v>1</v>
      </c>
      <c r="K107" s="17">
        <v>1</v>
      </c>
      <c r="L107" s="17">
        <v>1</v>
      </c>
      <c r="M107" s="17">
        <v>1</v>
      </c>
      <c r="N107" s="17">
        <v>1</v>
      </c>
      <c r="O107" s="17">
        <v>1</v>
      </c>
    </row>
    <row r="108" spans="1:15" ht="15.5" x14ac:dyDescent="0.35">
      <c r="A108" s="16" t="s">
        <v>101</v>
      </c>
      <c r="B108" s="18" t="s">
        <v>81</v>
      </c>
      <c r="C108" s="18">
        <v>340</v>
      </c>
      <c r="D108" s="18">
        <v>320</v>
      </c>
      <c r="E108" s="18">
        <v>160</v>
      </c>
      <c r="F108" s="18">
        <v>260</v>
      </c>
      <c r="G108" s="18">
        <v>270</v>
      </c>
      <c r="H108" s="18">
        <v>260</v>
      </c>
      <c r="I108" s="18">
        <v>280</v>
      </c>
      <c r="J108" s="18">
        <v>250</v>
      </c>
      <c r="K108" s="18">
        <v>320</v>
      </c>
      <c r="L108" s="18">
        <v>290</v>
      </c>
      <c r="M108" s="18">
        <v>280</v>
      </c>
      <c r="N108" s="18">
        <v>340</v>
      </c>
      <c r="O108" s="18">
        <v>260</v>
      </c>
    </row>
    <row r="109" spans="1:15" ht="15.5" x14ac:dyDescent="0.35">
      <c r="A109" s="16" t="s">
        <v>102</v>
      </c>
      <c r="B109" s="17" t="s">
        <v>77</v>
      </c>
      <c r="C109" s="17">
        <v>0.83299999999999996</v>
      </c>
      <c r="D109" s="17">
        <v>0.88500000000000001</v>
      </c>
      <c r="E109" s="17">
        <v>0.86</v>
      </c>
      <c r="F109" s="17">
        <v>0.71399999999999997</v>
      </c>
      <c r="G109" s="17">
        <v>0.77600000000000002</v>
      </c>
      <c r="H109" s="17">
        <v>0.82299999999999995</v>
      </c>
      <c r="I109" s="17">
        <v>0.80600000000000005</v>
      </c>
      <c r="J109" s="17">
        <v>0.79400000000000004</v>
      </c>
      <c r="K109" s="17">
        <v>0.76600000000000001</v>
      </c>
      <c r="L109" s="17">
        <v>0.82</v>
      </c>
      <c r="M109" s="17">
        <v>0.78300000000000003</v>
      </c>
      <c r="N109" s="17">
        <v>0.56499999999999995</v>
      </c>
      <c r="O109" s="17">
        <v>0.66900000000000004</v>
      </c>
    </row>
    <row r="110" spans="1:15" ht="15.5" x14ac:dyDescent="0.35">
      <c r="A110" s="16" t="s">
        <v>102</v>
      </c>
      <c r="B110" s="17" t="s">
        <v>78</v>
      </c>
      <c r="C110" s="17">
        <v>6.7000000000000004E-2</v>
      </c>
      <c r="D110" s="17">
        <v>5.6000000000000001E-2</v>
      </c>
      <c r="E110" s="17">
        <v>6.5000000000000002E-2</v>
      </c>
      <c r="F110" s="17">
        <v>0.126</v>
      </c>
      <c r="G110" s="17">
        <v>0.10100000000000001</v>
      </c>
      <c r="H110" s="17">
        <v>9.2999999999999999E-2</v>
      </c>
      <c r="I110" s="17">
        <v>6.3E-2</v>
      </c>
      <c r="J110" s="17">
        <v>4.5999999999999999E-2</v>
      </c>
      <c r="K110" s="17">
        <v>8.6999999999999994E-2</v>
      </c>
      <c r="L110" s="17">
        <v>4.8000000000000001E-2</v>
      </c>
      <c r="M110" s="17">
        <v>0.08</v>
      </c>
      <c r="N110" s="17">
        <v>0.12</v>
      </c>
      <c r="O110" s="17">
        <v>9.1999999999999998E-2</v>
      </c>
    </row>
    <row r="111" spans="1:15" ht="15.5" x14ac:dyDescent="0.35">
      <c r="A111" s="16" t="s">
        <v>102</v>
      </c>
      <c r="B111" s="17" t="s">
        <v>79</v>
      </c>
      <c r="C111" s="17">
        <v>0.1</v>
      </c>
      <c r="D111" s="17">
        <v>5.8999999999999997E-2</v>
      </c>
      <c r="E111" s="17">
        <v>7.4999999999999997E-2</v>
      </c>
      <c r="F111" s="17">
        <v>0.161</v>
      </c>
      <c r="G111" s="17">
        <v>0.123</v>
      </c>
      <c r="H111" s="17">
        <v>8.4000000000000005E-2</v>
      </c>
      <c r="I111" s="17">
        <v>0.13100000000000001</v>
      </c>
      <c r="J111" s="17">
        <v>0.16</v>
      </c>
      <c r="K111" s="17">
        <v>0.14699999999999999</v>
      </c>
      <c r="L111" s="17">
        <v>0.13100000000000001</v>
      </c>
      <c r="M111" s="17">
        <v>0.13700000000000001</v>
      </c>
      <c r="N111" s="17">
        <v>0.316</v>
      </c>
      <c r="O111" s="17">
        <v>0.24</v>
      </c>
    </row>
    <row r="112" spans="1:15" ht="15.5" x14ac:dyDescent="0.35">
      <c r="A112" s="16" t="s">
        <v>102</v>
      </c>
      <c r="B112" s="17" t="s">
        <v>80</v>
      </c>
      <c r="C112" s="17">
        <v>1</v>
      </c>
      <c r="D112" s="17">
        <v>1</v>
      </c>
      <c r="E112" s="17">
        <v>1</v>
      </c>
      <c r="F112" s="17">
        <v>1</v>
      </c>
      <c r="G112" s="17">
        <v>1</v>
      </c>
      <c r="H112" s="17">
        <v>1</v>
      </c>
      <c r="I112" s="17">
        <v>1</v>
      </c>
      <c r="J112" s="17">
        <v>1</v>
      </c>
      <c r="K112" s="17">
        <v>1</v>
      </c>
      <c r="L112" s="17">
        <v>1</v>
      </c>
      <c r="M112" s="17">
        <v>1</v>
      </c>
      <c r="N112" s="17">
        <v>1</v>
      </c>
      <c r="O112" s="17">
        <v>1</v>
      </c>
    </row>
    <row r="113" spans="1:15" ht="15.5" x14ac:dyDescent="0.35">
      <c r="A113" s="16" t="s">
        <v>102</v>
      </c>
      <c r="B113" s="18" t="s">
        <v>81</v>
      </c>
      <c r="C113" s="18">
        <v>490</v>
      </c>
      <c r="D113" s="18">
        <v>530</v>
      </c>
      <c r="E113" s="18">
        <v>280</v>
      </c>
      <c r="F113" s="18">
        <v>290</v>
      </c>
      <c r="G113" s="18">
        <v>240</v>
      </c>
      <c r="H113" s="18">
        <v>240</v>
      </c>
      <c r="I113" s="18">
        <v>240</v>
      </c>
      <c r="J113" s="18">
        <v>250</v>
      </c>
      <c r="K113" s="18">
        <v>210</v>
      </c>
      <c r="L113" s="18">
        <v>220</v>
      </c>
      <c r="M113" s="18">
        <v>230</v>
      </c>
      <c r="N113" s="18">
        <v>150</v>
      </c>
      <c r="O113" s="18">
        <v>220</v>
      </c>
    </row>
    <row r="114" spans="1:15" ht="15.5" x14ac:dyDescent="0.35">
      <c r="A114" s="16" t="s">
        <v>103</v>
      </c>
      <c r="B114" s="17" t="s">
        <v>77</v>
      </c>
      <c r="C114" s="17">
        <v>0.81699999999999995</v>
      </c>
      <c r="D114" s="17">
        <v>0.82</v>
      </c>
      <c r="E114" s="17">
        <v>0.874</v>
      </c>
      <c r="F114" s="17">
        <v>0.84299999999999997</v>
      </c>
      <c r="G114" s="17">
        <v>0.83799999999999997</v>
      </c>
      <c r="H114" s="17">
        <v>0.84699999999999998</v>
      </c>
      <c r="I114" s="17">
        <v>0.80600000000000005</v>
      </c>
      <c r="J114" s="17">
        <v>0.78700000000000003</v>
      </c>
      <c r="K114" s="17">
        <v>0.78500000000000003</v>
      </c>
      <c r="L114" s="17">
        <v>0.75600000000000001</v>
      </c>
      <c r="M114" s="17">
        <v>0.73599999999999999</v>
      </c>
      <c r="N114" s="17">
        <v>0.50800000000000001</v>
      </c>
      <c r="O114" s="17">
        <v>0.55600000000000005</v>
      </c>
    </row>
    <row r="115" spans="1:15" ht="15.5" x14ac:dyDescent="0.35">
      <c r="A115" s="16" t="s">
        <v>103</v>
      </c>
      <c r="B115" s="17" t="s">
        <v>78</v>
      </c>
      <c r="C115" s="17">
        <v>5.0999999999999997E-2</v>
      </c>
      <c r="D115" s="17">
        <v>5.5E-2</v>
      </c>
      <c r="E115" s="17">
        <v>5.0999999999999997E-2</v>
      </c>
      <c r="F115" s="17">
        <v>4.2000000000000003E-2</v>
      </c>
      <c r="G115" s="17">
        <v>0.04</v>
      </c>
      <c r="H115" s="17">
        <v>3.3000000000000002E-2</v>
      </c>
      <c r="I115" s="17">
        <v>3.7999999999999999E-2</v>
      </c>
      <c r="J115" s="17">
        <v>4.2999999999999997E-2</v>
      </c>
      <c r="K115" s="17">
        <v>6.8000000000000005E-2</v>
      </c>
      <c r="L115" s="17">
        <v>6.5000000000000002E-2</v>
      </c>
      <c r="M115" s="17">
        <v>3.3000000000000002E-2</v>
      </c>
      <c r="N115" s="17">
        <v>0.113</v>
      </c>
      <c r="O115" s="17">
        <v>0.13</v>
      </c>
    </row>
    <row r="116" spans="1:15" ht="15.5" x14ac:dyDescent="0.35">
      <c r="A116" s="16" t="s">
        <v>103</v>
      </c>
      <c r="B116" s="17" t="s">
        <v>79</v>
      </c>
      <c r="C116" s="17">
        <v>0.13200000000000001</v>
      </c>
      <c r="D116" s="17">
        <v>0.124</v>
      </c>
      <c r="E116" s="17">
        <v>7.4999999999999997E-2</v>
      </c>
      <c r="F116" s="17">
        <v>0.115</v>
      </c>
      <c r="G116" s="17">
        <v>0.122</v>
      </c>
      <c r="H116" s="17">
        <v>0.121</v>
      </c>
      <c r="I116" s="17">
        <v>0.156</v>
      </c>
      <c r="J116" s="17">
        <v>0.17</v>
      </c>
      <c r="K116" s="17">
        <v>0.14699999999999999</v>
      </c>
      <c r="L116" s="17">
        <v>0.17899999999999999</v>
      </c>
      <c r="M116" s="17">
        <v>0.23100000000000001</v>
      </c>
      <c r="N116" s="17">
        <v>0.379</v>
      </c>
      <c r="O116" s="17">
        <v>0.313</v>
      </c>
    </row>
    <row r="117" spans="1:15" ht="15.5" x14ac:dyDescent="0.35">
      <c r="A117" s="16" t="s">
        <v>103</v>
      </c>
      <c r="B117" s="17" t="s">
        <v>80</v>
      </c>
      <c r="C117" s="17">
        <v>1</v>
      </c>
      <c r="D117" s="17">
        <v>1</v>
      </c>
      <c r="E117" s="17">
        <v>1</v>
      </c>
      <c r="F117" s="17">
        <v>1</v>
      </c>
      <c r="G117" s="17">
        <v>1</v>
      </c>
      <c r="H117" s="17">
        <v>1</v>
      </c>
      <c r="I117" s="17">
        <v>1</v>
      </c>
      <c r="J117" s="17">
        <v>1</v>
      </c>
      <c r="K117" s="17">
        <v>1</v>
      </c>
      <c r="L117" s="17">
        <v>1</v>
      </c>
      <c r="M117" s="17">
        <v>1</v>
      </c>
      <c r="N117" s="17">
        <v>1</v>
      </c>
      <c r="O117" s="17">
        <v>1</v>
      </c>
    </row>
    <row r="118" spans="1:15" ht="15.5" x14ac:dyDescent="0.35">
      <c r="A118" s="16" t="s">
        <v>103</v>
      </c>
      <c r="B118" s="18" t="s">
        <v>81</v>
      </c>
      <c r="C118" s="18">
        <v>920</v>
      </c>
      <c r="D118" s="18">
        <v>920</v>
      </c>
      <c r="E118" s="18">
        <v>480</v>
      </c>
      <c r="F118" s="18">
        <v>400</v>
      </c>
      <c r="G118" s="18">
        <v>420</v>
      </c>
      <c r="H118" s="18">
        <v>450</v>
      </c>
      <c r="I118" s="18">
        <v>410</v>
      </c>
      <c r="J118" s="18">
        <v>430</v>
      </c>
      <c r="K118" s="18">
        <v>420</v>
      </c>
      <c r="L118" s="18">
        <v>440</v>
      </c>
      <c r="M118" s="18">
        <v>450</v>
      </c>
      <c r="N118" s="18">
        <v>360</v>
      </c>
      <c r="O118" s="18">
        <v>460</v>
      </c>
    </row>
    <row r="119" spans="1:15" ht="15.5" x14ac:dyDescent="0.35">
      <c r="A119" s="16" t="s">
        <v>104</v>
      </c>
      <c r="B119" s="17" t="s">
        <v>77</v>
      </c>
      <c r="C119" s="17">
        <v>0.83799999999999997</v>
      </c>
      <c r="D119" s="17">
        <v>0.85699999999999998</v>
      </c>
      <c r="E119" s="17">
        <v>0.90200000000000002</v>
      </c>
      <c r="F119" s="17">
        <v>0.85299999999999998</v>
      </c>
      <c r="G119" s="17">
        <v>0.84899999999999998</v>
      </c>
      <c r="H119" s="17">
        <v>0.86799999999999999</v>
      </c>
      <c r="I119" s="17">
        <v>0.84899999999999998</v>
      </c>
      <c r="J119" s="17">
        <v>0.93200000000000005</v>
      </c>
      <c r="K119" s="17">
        <v>0.91600000000000004</v>
      </c>
      <c r="L119" s="17">
        <v>0.87</v>
      </c>
      <c r="M119" s="17">
        <v>0.92800000000000005</v>
      </c>
      <c r="N119" s="17">
        <v>0.88900000000000001</v>
      </c>
      <c r="O119" s="17">
        <v>0.82199999999999995</v>
      </c>
    </row>
    <row r="120" spans="1:15" ht="15.5" x14ac:dyDescent="0.35">
      <c r="A120" s="16" t="s">
        <v>104</v>
      </c>
      <c r="B120" s="17" t="s">
        <v>78</v>
      </c>
      <c r="C120" s="17">
        <v>7.3999999999999996E-2</v>
      </c>
      <c r="D120" s="17">
        <v>5.6000000000000001E-2</v>
      </c>
      <c r="E120" s="17">
        <v>4.3999999999999997E-2</v>
      </c>
      <c r="F120" s="17">
        <v>5.5E-2</v>
      </c>
      <c r="G120" s="17">
        <v>0.08</v>
      </c>
      <c r="H120" s="17">
        <v>8.1000000000000003E-2</v>
      </c>
      <c r="I120" s="17">
        <v>7.4999999999999997E-2</v>
      </c>
      <c r="J120" s="17">
        <v>2.5000000000000001E-2</v>
      </c>
      <c r="K120" s="17">
        <v>4.2999999999999997E-2</v>
      </c>
      <c r="L120" s="17">
        <v>5.7000000000000002E-2</v>
      </c>
      <c r="M120" s="17">
        <v>1.2999999999999999E-2</v>
      </c>
      <c r="N120" s="17">
        <v>0.04</v>
      </c>
      <c r="O120" s="17">
        <v>5.7000000000000002E-2</v>
      </c>
    </row>
    <row r="121" spans="1:15" ht="15.5" x14ac:dyDescent="0.35">
      <c r="A121" s="16" t="s">
        <v>104</v>
      </c>
      <c r="B121" s="17" t="s">
        <v>79</v>
      </c>
      <c r="C121" s="17">
        <v>8.8999999999999996E-2</v>
      </c>
      <c r="D121" s="17">
        <v>8.5999999999999993E-2</v>
      </c>
      <c r="E121" s="17">
        <v>5.3999999999999999E-2</v>
      </c>
      <c r="F121" s="17">
        <v>9.2999999999999999E-2</v>
      </c>
      <c r="G121" s="17">
        <v>7.0999999999999994E-2</v>
      </c>
      <c r="H121" s="17">
        <v>5.0999999999999997E-2</v>
      </c>
      <c r="I121" s="17">
        <v>7.5999999999999998E-2</v>
      </c>
      <c r="J121" s="17">
        <v>4.2000000000000003E-2</v>
      </c>
      <c r="K121" s="17">
        <v>4.1000000000000002E-2</v>
      </c>
      <c r="L121" s="17">
        <v>7.1999999999999995E-2</v>
      </c>
      <c r="M121" s="17">
        <v>5.8999999999999997E-2</v>
      </c>
      <c r="N121" s="17">
        <v>7.1999999999999995E-2</v>
      </c>
      <c r="O121" s="17">
        <v>0.121</v>
      </c>
    </row>
    <row r="122" spans="1:15" ht="15.5" x14ac:dyDescent="0.35">
      <c r="A122" s="16" t="s">
        <v>104</v>
      </c>
      <c r="B122" s="17" t="s">
        <v>80</v>
      </c>
      <c r="C122" s="17">
        <v>1</v>
      </c>
      <c r="D122" s="17">
        <v>1</v>
      </c>
      <c r="E122" s="17">
        <v>1</v>
      </c>
      <c r="F122" s="17">
        <v>1</v>
      </c>
      <c r="G122" s="17">
        <v>1</v>
      </c>
      <c r="H122" s="17">
        <v>1</v>
      </c>
      <c r="I122" s="17">
        <v>1</v>
      </c>
      <c r="J122" s="17">
        <v>1</v>
      </c>
      <c r="K122" s="17">
        <v>1</v>
      </c>
      <c r="L122" s="17">
        <v>1</v>
      </c>
      <c r="M122" s="17">
        <v>1</v>
      </c>
      <c r="N122" s="17">
        <v>1</v>
      </c>
      <c r="O122" s="17">
        <v>1</v>
      </c>
    </row>
    <row r="123" spans="1:15" ht="15.5" x14ac:dyDescent="0.35">
      <c r="A123" s="16" t="s">
        <v>104</v>
      </c>
      <c r="B123" s="18" t="s">
        <v>81</v>
      </c>
      <c r="C123" s="18">
        <v>390</v>
      </c>
      <c r="D123" s="18">
        <v>340</v>
      </c>
      <c r="E123" s="18">
        <v>170</v>
      </c>
      <c r="F123" s="18">
        <v>280</v>
      </c>
      <c r="G123" s="18">
        <v>280</v>
      </c>
      <c r="H123" s="18">
        <v>270</v>
      </c>
      <c r="I123" s="18">
        <v>280</v>
      </c>
      <c r="J123" s="18">
        <v>230</v>
      </c>
      <c r="K123" s="18">
        <v>240</v>
      </c>
      <c r="L123" s="18">
        <v>250</v>
      </c>
      <c r="M123" s="18">
        <v>250</v>
      </c>
      <c r="N123" s="18">
        <v>290</v>
      </c>
      <c r="O123" s="18">
        <v>260</v>
      </c>
    </row>
    <row r="124" spans="1:15" ht="15.5" x14ac:dyDescent="0.35">
      <c r="A124" s="16" t="s">
        <v>105</v>
      </c>
      <c r="B124" s="17" t="s">
        <v>77</v>
      </c>
      <c r="C124" s="17">
        <v>0.86699999999999999</v>
      </c>
      <c r="D124" s="17">
        <v>0.88300000000000001</v>
      </c>
      <c r="E124" s="17">
        <v>0.89500000000000002</v>
      </c>
      <c r="F124" s="17">
        <v>0.88700000000000001</v>
      </c>
      <c r="G124" s="17">
        <v>0.89100000000000001</v>
      </c>
      <c r="H124" s="17">
        <v>0.89400000000000002</v>
      </c>
      <c r="I124" s="17">
        <v>0.89100000000000001</v>
      </c>
      <c r="J124" s="17">
        <v>0.89800000000000002</v>
      </c>
      <c r="K124" s="17">
        <v>0.86399999999999999</v>
      </c>
      <c r="L124" s="17">
        <v>0.82299999999999995</v>
      </c>
      <c r="M124" s="17">
        <v>0.85799999999999998</v>
      </c>
      <c r="N124" s="17">
        <v>0.746</v>
      </c>
      <c r="O124" s="17">
        <v>0.745</v>
      </c>
    </row>
    <row r="125" spans="1:15" ht="15.5" x14ac:dyDescent="0.35">
      <c r="A125" s="16" t="s">
        <v>105</v>
      </c>
      <c r="B125" s="17" t="s">
        <v>78</v>
      </c>
      <c r="C125" s="17">
        <v>5.6000000000000001E-2</v>
      </c>
      <c r="D125" s="17">
        <v>5.5E-2</v>
      </c>
      <c r="E125" s="17">
        <v>2.4E-2</v>
      </c>
      <c r="F125" s="17">
        <v>5.5E-2</v>
      </c>
      <c r="G125" s="17">
        <v>0.03</v>
      </c>
      <c r="H125" s="17">
        <v>3.6999999999999998E-2</v>
      </c>
      <c r="I125" s="17">
        <v>3.4000000000000002E-2</v>
      </c>
      <c r="J125" s="17">
        <v>5.1999999999999998E-2</v>
      </c>
      <c r="K125" s="17">
        <v>4.1000000000000002E-2</v>
      </c>
      <c r="L125" s="17">
        <v>8.3000000000000004E-2</v>
      </c>
      <c r="M125" s="17">
        <v>6.8000000000000005E-2</v>
      </c>
      <c r="N125" s="17">
        <v>7.3999999999999996E-2</v>
      </c>
      <c r="O125" s="17">
        <v>7.3999999999999996E-2</v>
      </c>
    </row>
    <row r="126" spans="1:15" ht="15.5" x14ac:dyDescent="0.35">
      <c r="A126" s="16" t="s">
        <v>105</v>
      </c>
      <c r="B126" s="17" t="s">
        <v>79</v>
      </c>
      <c r="C126" s="17">
        <v>7.6999999999999999E-2</v>
      </c>
      <c r="D126" s="17">
        <v>6.2E-2</v>
      </c>
      <c r="E126" s="17">
        <v>8.1000000000000003E-2</v>
      </c>
      <c r="F126" s="17">
        <v>5.8000000000000003E-2</v>
      </c>
      <c r="G126" s="17">
        <v>7.9000000000000001E-2</v>
      </c>
      <c r="H126" s="17">
        <v>6.9000000000000006E-2</v>
      </c>
      <c r="I126" s="17">
        <v>7.5999999999999998E-2</v>
      </c>
      <c r="J126" s="17">
        <v>0.05</v>
      </c>
      <c r="K126" s="17">
        <v>9.5000000000000001E-2</v>
      </c>
      <c r="L126" s="17">
        <v>9.4E-2</v>
      </c>
      <c r="M126" s="17">
        <v>7.2999999999999995E-2</v>
      </c>
      <c r="N126" s="17">
        <v>0.18</v>
      </c>
      <c r="O126" s="17">
        <v>0.18099999999999999</v>
      </c>
    </row>
    <row r="127" spans="1:15" ht="15.5" x14ac:dyDescent="0.35">
      <c r="A127" s="16" t="s">
        <v>105</v>
      </c>
      <c r="B127" s="17" t="s">
        <v>80</v>
      </c>
      <c r="C127" s="17">
        <v>1</v>
      </c>
      <c r="D127" s="17">
        <v>1</v>
      </c>
      <c r="E127" s="17">
        <v>1</v>
      </c>
      <c r="F127" s="17">
        <v>1</v>
      </c>
      <c r="G127" s="17">
        <v>1</v>
      </c>
      <c r="H127" s="17">
        <v>1</v>
      </c>
      <c r="I127" s="17">
        <v>1</v>
      </c>
      <c r="J127" s="17">
        <v>1</v>
      </c>
      <c r="K127" s="17">
        <v>1</v>
      </c>
      <c r="L127" s="17">
        <v>1</v>
      </c>
      <c r="M127" s="17">
        <v>1</v>
      </c>
      <c r="N127" s="17">
        <v>1</v>
      </c>
      <c r="O127" s="17">
        <v>1</v>
      </c>
    </row>
    <row r="128" spans="1:15" ht="15.5" x14ac:dyDescent="0.35">
      <c r="A128" s="16" t="s">
        <v>105</v>
      </c>
      <c r="B128" s="18" t="s">
        <v>81</v>
      </c>
      <c r="C128" s="18">
        <v>510</v>
      </c>
      <c r="D128" s="18">
        <v>500</v>
      </c>
      <c r="E128" s="18">
        <v>250</v>
      </c>
      <c r="F128" s="18">
        <v>240</v>
      </c>
      <c r="G128" s="18">
        <v>270</v>
      </c>
      <c r="H128" s="18">
        <v>240</v>
      </c>
      <c r="I128" s="18">
        <v>230</v>
      </c>
      <c r="J128" s="18">
        <v>220</v>
      </c>
      <c r="K128" s="18">
        <v>230</v>
      </c>
      <c r="L128" s="18">
        <v>220</v>
      </c>
      <c r="M128" s="18">
        <v>200</v>
      </c>
      <c r="N128" s="18">
        <v>220</v>
      </c>
      <c r="O128" s="18">
        <v>250</v>
      </c>
    </row>
    <row r="129" spans="1:15" ht="15.5" x14ac:dyDescent="0.35">
      <c r="A129" s="16" t="s">
        <v>106</v>
      </c>
      <c r="B129" s="17" t="s">
        <v>77</v>
      </c>
      <c r="C129" s="17">
        <v>0.84799999999999998</v>
      </c>
      <c r="D129" s="17">
        <v>0.874</v>
      </c>
      <c r="E129" s="17">
        <v>0.90500000000000003</v>
      </c>
      <c r="F129" s="17">
        <v>0.876</v>
      </c>
      <c r="G129" s="17">
        <v>0.81299999999999994</v>
      </c>
      <c r="H129" s="17">
        <v>0.82499999999999996</v>
      </c>
      <c r="I129" s="17">
        <v>0.80800000000000005</v>
      </c>
      <c r="J129" s="17">
        <v>0.85899999999999999</v>
      </c>
      <c r="K129" s="17">
        <v>0.90400000000000003</v>
      </c>
      <c r="L129" s="17">
        <v>0.85799999999999998</v>
      </c>
      <c r="M129" s="17">
        <v>0.86499999999999999</v>
      </c>
      <c r="N129" s="17">
        <v>0.54600000000000004</v>
      </c>
      <c r="O129" s="17">
        <v>0.68899999999999995</v>
      </c>
    </row>
    <row r="130" spans="1:15" ht="15.5" x14ac:dyDescent="0.35">
      <c r="A130" s="16" t="s">
        <v>106</v>
      </c>
      <c r="B130" s="17" t="s">
        <v>78</v>
      </c>
      <c r="C130" s="17">
        <v>6.8000000000000005E-2</v>
      </c>
      <c r="D130" s="17">
        <v>5.7000000000000002E-2</v>
      </c>
      <c r="E130" s="17">
        <v>4.7E-2</v>
      </c>
      <c r="F130" s="17">
        <v>2.7E-2</v>
      </c>
      <c r="G130" s="17">
        <v>7.2999999999999995E-2</v>
      </c>
      <c r="H130" s="17">
        <v>8.4000000000000005E-2</v>
      </c>
      <c r="I130" s="17">
        <v>8.7999999999999995E-2</v>
      </c>
      <c r="J130" s="17">
        <v>6.4000000000000001E-2</v>
      </c>
      <c r="K130" s="17">
        <v>5.6000000000000001E-2</v>
      </c>
      <c r="L130" s="17">
        <v>4.8000000000000001E-2</v>
      </c>
      <c r="M130" s="17">
        <v>6.4000000000000001E-2</v>
      </c>
      <c r="N130" s="17">
        <v>0.123</v>
      </c>
      <c r="O130" s="17">
        <v>0.108</v>
      </c>
    </row>
    <row r="131" spans="1:15" ht="15.5" x14ac:dyDescent="0.35">
      <c r="A131" s="16" t="s">
        <v>106</v>
      </c>
      <c r="B131" s="17" t="s">
        <v>79</v>
      </c>
      <c r="C131" s="17">
        <v>8.4000000000000005E-2</v>
      </c>
      <c r="D131" s="17">
        <v>6.9000000000000006E-2</v>
      </c>
      <c r="E131" s="17">
        <v>4.8000000000000001E-2</v>
      </c>
      <c r="F131" s="17">
        <v>9.7000000000000003E-2</v>
      </c>
      <c r="G131" s="17">
        <v>0.114</v>
      </c>
      <c r="H131" s="17">
        <v>0.09</v>
      </c>
      <c r="I131" s="17">
        <v>0.104</v>
      </c>
      <c r="J131" s="17">
        <v>7.6999999999999999E-2</v>
      </c>
      <c r="K131" s="17">
        <v>0.04</v>
      </c>
      <c r="L131" s="17">
        <v>9.5000000000000001E-2</v>
      </c>
      <c r="M131" s="17">
        <v>7.0000000000000007E-2</v>
      </c>
      <c r="N131" s="17">
        <v>0.33100000000000002</v>
      </c>
      <c r="O131" s="17">
        <v>0.20300000000000001</v>
      </c>
    </row>
    <row r="132" spans="1:15" ht="15.5" x14ac:dyDescent="0.35">
      <c r="A132" s="16" t="s">
        <v>106</v>
      </c>
      <c r="B132" s="17" t="s">
        <v>80</v>
      </c>
      <c r="C132" s="17">
        <v>1</v>
      </c>
      <c r="D132" s="17">
        <v>1</v>
      </c>
      <c r="E132" s="17">
        <v>1</v>
      </c>
      <c r="F132" s="17">
        <v>1</v>
      </c>
      <c r="G132" s="17">
        <v>1</v>
      </c>
      <c r="H132" s="17">
        <v>1</v>
      </c>
      <c r="I132" s="17">
        <v>1</v>
      </c>
      <c r="J132" s="17">
        <v>1</v>
      </c>
      <c r="K132" s="17">
        <v>1</v>
      </c>
      <c r="L132" s="17">
        <v>1</v>
      </c>
      <c r="M132" s="17">
        <v>1</v>
      </c>
      <c r="N132" s="17">
        <v>1</v>
      </c>
      <c r="O132" s="17">
        <v>1</v>
      </c>
    </row>
    <row r="133" spans="1:15" ht="15.5" x14ac:dyDescent="0.35">
      <c r="A133" s="16" t="s">
        <v>106</v>
      </c>
      <c r="B133" s="18" t="s">
        <v>81</v>
      </c>
      <c r="C133" s="18">
        <v>540</v>
      </c>
      <c r="D133" s="18">
        <v>580</v>
      </c>
      <c r="E133" s="18">
        <v>290</v>
      </c>
      <c r="F133" s="18">
        <v>300</v>
      </c>
      <c r="G133" s="18">
        <v>260</v>
      </c>
      <c r="H133" s="18">
        <v>240</v>
      </c>
      <c r="I133" s="18">
        <v>280</v>
      </c>
      <c r="J133" s="18">
        <v>270</v>
      </c>
      <c r="K133" s="18">
        <v>220</v>
      </c>
      <c r="L133" s="18">
        <v>240</v>
      </c>
      <c r="M133" s="18">
        <v>240</v>
      </c>
      <c r="N133" s="18">
        <v>230</v>
      </c>
      <c r="O133" s="18">
        <v>270</v>
      </c>
    </row>
    <row r="134" spans="1:15" ht="15.5" x14ac:dyDescent="0.35">
      <c r="A134" s="16" t="s">
        <v>107</v>
      </c>
      <c r="B134" s="17" t="s">
        <v>77</v>
      </c>
      <c r="C134" s="17">
        <v>0.82499999999999996</v>
      </c>
      <c r="D134" s="17">
        <v>0.89700000000000002</v>
      </c>
      <c r="E134" s="17">
        <v>0.94399999999999995</v>
      </c>
      <c r="F134" s="17">
        <v>0.877</v>
      </c>
      <c r="G134" s="17">
        <v>0.872</v>
      </c>
      <c r="H134" s="17">
        <v>0.88900000000000001</v>
      </c>
      <c r="I134" s="17">
        <v>0.85899999999999999</v>
      </c>
      <c r="J134" s="17">
        <v>0.874</v>
      </c>
      <c r="K134" s="17">
        <v>0.91</v>
      </c>
      <c r="L134" s="17">
        <v>0.86599999999999999</v>
      </c>
      <c r="M134" s="17">
        <v>0.88100000000000001</v>
      </c>
      <c r="N134" s="17">
        <v>0.69199999999999995</v>
      </c>
      <c r="O134" s="17">
        <v>0.73199999999999998</v>
      </c>
    </row>
    <row r="135" spans="1:15" ht="15.5" x14ac:dyDescent="0.35">
      <c r="A135" s="16" t="s">
        <v>107</v>
      </c>
      <c r="B135" s="17" t="s">
        <v>78</v>
      </c>
      <c r="C135" s="17">
        <v>5.2999999999999999E-2</v>
      </c>
      <c r="D135" s="17">
        <v>0.05</v>
      </c>
      <c r="E135" s="17">
        <v>1.0999999999999999E-2</v>
      </c>
      <c r="F135" s="17">
        <v>7.5999999999999998E-2</v>
      </c>
      <c r="G135" s="17">
        <v>6.8000000000000005E-2</v>
      </c>
      <c r="H135" s="17">
        <v>3.2000000000000001E-2</v>
      </c>
      <c r="I135" s="17">
        <v>6.9000000000000006E-2</v>
      </c>
      <c r="J135" s="17">
        <v>3.7999999999999999E-2</v>
      </c>
      <c r="K135" s="17">
        <v>4.3999999999999997E-2</v>
      </c>
      <c r="L135" s="17">
        <v>6.5000000000000002E-2</v>
      </c>
      <c r="M135" s="17">
        <v>4.8000000000000001E-2</v>
      </c>
      <c r="N135" s="17">
        <v>0.08</v>
      </c>
      <c r="O135" s="17">
        <v>7.8E-2</v>
      </c>
    </row>
    <row r="136" spans="1:15" ht="15.5" x14ac:dyDescent="0.35">
      <c r="A136" s="16" t="s">
        <v>107</v>
      </c>
      <c r="B136" s="17" t="s">
        <v>79</v>
      </c>
      <c r="C136" s="17">
        <v>0.121</v>
      </c>
      <c r="D136" s="17">
        <v>5.2999999999999999E-2</v>
      </c>
      <c r="E136" s="17">
        <v>4.4999999999999998E-2</v>
      </c>
      <c r="F136" s="17">
        <v>4.7E-2</v>
      </c>
      <c r="G136" s="17">
        <v>5.8999999999999997E-2</v>
      </c>
      <c r="H136" s="17">
        <v>7.9000000000000001E-2</v>
      </c>
      <c r="I136" s="17">
        <v>7.1999999999999995E-2</v>
      </c>
      <c r="J136" s="17">
        <v>8.6999999999999994E-2</v>
      </c>
      <c r="K136" s="17">
        <v>4.5999999999999999E-2</v>
      </c>
      <c r="L136" s="17">
        <v>6.9000000000000006E-2</v>
      </c>
      <c r="M136" s="17">
        <v>7.0000000000000007E-2</v>
      </c>
      <c r="N136" s="17">
        <v>0.22800000000000001</v>
      </c>
      <c r="O136" s="17">
        <v>0.19</v>
      </c>
    </row>
    <row r="137" spans="1:15" ht="15.5" x14ac:dyDescent="0.35">
      <c r="A137" s="16" t="s">
        <v>107</v>
      </c>
      <c r="B137" s="17" t="s">
        <v>80</v>
      </c>
      <c r="C137" s="17">
        <v>1</v>
      </c>
      <c r="D137" s="17">
        <v>1</v>
      </c>
      <c r="E137" s="17">
        <v>1</v>
      </c>
      <c r="F137" s="17">
        <v>1</v>
      </c>
      <c r="G137" s="17">
        <v>1</v>
      </c>
      <c r="H137" s="17">
        <v>1</v>
      </c>
      <c r="I137" s="17">
        <v>1</v>
      </c>
      <c r="J137" s="17">
        <v>1</v>
      </c>
      <c r="K137" s="17">
        <v>1</v>
      </c>
      <c r="L137" s="17">
        <v>1</v>
      </c>
      <c r="M137" s="17">
        <v>1</v>
      </c>
      <c r="N137" s="17">
        <v>1</v>
      </c>
      <c r="O137" s="17">
        <v>1</v>
      </c>
    </row>
    <row r="138" spans="1:15" ht="15.5" x14ac:dyDescent="0.35">
      <c r="A138" s="16" t="s">
        <v>107</v>
      </c>
      <c r="B138" s="18" t="s">
        <v>81</v>
      </c>
      <c r="C138" s="18">
        <v>410</v>
      </c>
      <c r="D138" s="18">
        <v>400</v>
      </c>
      <c r="E138" s="18">
        <v>230</v>
      </c>
      <c r="F138" s="18">
        <v>240</v>
      </c>
      <c r="G138" s="18">
        <v>250</v>
      </c>
      <c r="H138" s="18">
        <v>250</v>
      </c>
      <c r="I138" s="18">
        <v>210</v>
      </c>
      <c r="J138" s="18">
        <v>230</v>
      </c>
      <c r="K138" s="18">
        <v>210</v>
      </c>
      <c r="L138" s="18">
        <v>230</v>
      </c>
      <c r="M138" s="18">
        <v>240</v>
      </c>
      <c r="N138" s="18">
        <v>300</v>
      </c>
      <c r="O138" s="18">
        <v>220</v>
      </c>
    </row>
    <row r="139" spans="1:15" ht="15.5" x14ac:dyDescent="0.35">
      <c r="A139" s="16" t="s">
        <v>108</v>
      </c>
      <c r="B139" s="17" t="s">
        <v>77</v>
      </c>
      <c r="C139" s="17">
        <v>0.84499999999999997</v>
      </c>
      <c r="D139" s="17">
        <v>0.83699999999999997</v>
      </c>
      <c r="E139" s="17">
        <v>0.85199999999999998</v>
      </c>
      <c r="F139" s="17">
        <v>0.82299999999999995</v>
      </c>
      <c r="G139" s="17">
        <v>0.77300000000000002</v>
      </c>
      <c r="H139" s="17">
        <v>0.72799999999999998</v>
      </c>
      <c r="I139" s="17">
        <v>0.74399999999999999</v>
      </c>
      <c r="J139" s="17">
        <v>0.80500000000000005</v>
      </c>
      <c r="K139" s="17">
        <v>0.77500000000000002</v>
      </c>
      <c r="L139" s="17">
        <v>0.80300000000000005</v>
      </c>
      <c r="M139" s="17">
        <v>0.79600000000000004</v>
      </c>
      <c r="N139" s="17">
        <v>0.80300000000000005</v>
      </c>
      <c r="O139" s="17">
        <v>0.83699999999999997</v>
      </c>
    </row>
    <row r="140" spans="1:15" ht="15.5" x14ac:dyDescent="0.35">
      <c r="A140" s="16" t="s">
        <v>108</v>
      </c>
      <c r="B140" s="17" t="s">
        <v>78</v>
      </c>
      <c r="C140" s="17">
        <v>0.06</v>
      </c>
      <c r="D140" s="17">
        <v>4.8000000000000001E-2</v>
      </c>
      <c r="E140" s="17">
        <v>5.3999999999999999E-2</v>
      </c>
      <c r="F140" s="17">
        <v>7.2999999999999995E-2</v>
      </c>
      <c r="G140" s="17">
        <v>5.3999999999999999E-2</v>
      </c>
      <c r="H140" s="17">
        <v>0.111</v>
      </c>
      <c r="I140" s="17">
        <v>0.1</v>
      </c>
      <c r="J140" s="17">
        <v>7.0999999999999994E-2</v>
      </c>
      <c r="K140" s="17">
        <v>7.2999999999999995E-2</v>
      </c>
      <c r="L140" s="17">
        <v>0.1</v>
      </c>
      <c r="M140" s="17">
        <v>0.10199999999999999</v>
      </c>
      <c r="N140" s="17">
        <v>8.7999999999999995E-2</v>
      </c>
      <c r="O140" s="17">
        <v>0.02</v>
      </c>
    </row>
    <row r="141" spans="1:15" ht="15.5" x14ac:dyDescent="0.35">
      <c r="A141" s="16" t="s">
        <v>108</v>
      </c>
      <c r="B141" s="17" t="s">
        <v>79</v>
      </c>
      <c r="C141" s="17">
        <v>9.6000000000000002E-2</v>
      </c>
      <c r="D141" s="17">
        <v>0.114</v>
      </c>
      <c r="E141" s="17">
        <v>9.2999999999999999E-2</v>
      </c>
      <c r="F141" s="17">
        <v>0.104</v>
      </c>
      <c r="G141" s="17">
        <v>0.17299999999999999</v>
      </c>
      <c r="H141" s="17">
        <v>0.161</v>
      </c>
      <c r="I141" s="17">
        <v>0.156</v>
      </c>
      <c r="J141" s="17">
        <v>0.124</v>
      </c>
      <c r="K141" s="17">
        <v>0.153</v>
      </c>
      <c r="L141" s="17">
        <v>9.7000000000000003E-2</v>
      </c>
      <c r="M141" s="17">
        <v>0.10199999999999999</v>
      </c>
      <c r="N141" s="17">
        <v>0.108</v>
      </c>
      <c r="O141" s="17">
        <v>0.14299999999999999</v>
      </c>
    </row>
    <row r="142" spans="1:15" ht="15.5" x14ac:dyDescent="0.35">
      <c r="A142" s="16" t="s">
        <v>108</v>
      </c>
      <c r="B142" s="17" t="s">
        <v>80</v>
      </c>
      <c r="C142" s="17">
        <v>1</v>
      </c>
      <c r="D142" s="17">
        <v>1</v>
      </c>
      <c r="E142" s="17">
        <v>1</v>
      </c>
      <c r="F142" s="17">
        <v>1</v>
      </c>
      <c r="G142" s="17">
        <v>1</v>
      </c>
      <c r="H142" s="17">
        <v>1</v>
      </c>
      <c r="I142" s="17">
        <v>1</v>
      </c>
      <c r="J142" s="17">
        <v>1</v>
      </c>
      <c r="K142" s="17">
        <v>1</v>
      </c>
      <c r="L142" s="17">
        <v>1</v>
      </c>
      <c r="M142" s="17">
        <v>1</v>
      </c>
      <c r="N142" s="17">
        <v>1</v>
      </c>
      <c r="O142" s="17">
        <v>1</v>
      </c>
    </row>
    <row r="143" spans="1:15" ht="15.5" x14ac:dyDescent="0.35">
      <c r="A143" s="16" t="s">
        <v>108</v>
      </c>
      <c r="B143" s="18" t="s">
        <v>81</v>
      </c>
      <c r="C143" s="18">
        <v>300</v>
      </c>
      <c r="D143" s="18">
        <v>300</v>
      </c>
      <c r="E143" s="18">
        <v>170</v>
      </c>
      <c r="F143" s="18">
        <v>280</v>
      </c>
      <c r="G143" s="18">
        <v>260</v>
      </c>
      <c r="H143" s="18">
        <v>260</v>
      </c>
      <c r="I143" s="18">
        <v>230</v>
      </c>
      <c r="J143" s="18">
        <v>260</v>
      </c>
      <c r="K143" s="18">
        <v>250</v>
      </c>
      <c r="L143" s="18">
        <v>230</v>
      </c>
      <c r="M143" s="18">
        <v>220</v>
      </c>
      <c r="N143" s="18">
        <v>330</v>
      </c>
      <c r="O143" s="18">
        <v>260</v>
      </c>
    </row>
    <row r="144" spans="1:15" ht="15.5" x14ac:dyDescent="0.35">
      <c r="A144" s="16" t="s">
        <v>109</v>
      </c>
      <c r="B144" s="17" t="s">
        <v>77</v>
      </c>
      <c r="C144" s="17">
        <v>0.82</v>
      </c>
      <c r="D144" s="17">
        <v>0.879</v>
      </c>
      <c r="E144" s="17">
        <v>0.90800000000000003</v>
      </c>
      <c r="F144" s="17">
        <v>0.86</v>
      </c>
      <c r="G144" s="17">
        <v>0.88300000000000001</v>
      </c>
      <c r="H144" s="17">
        <v>0.879</v>
      </c>
      <c r="I144" s="17">
        <v>0.89300000000000002</v>
      </c>
      <c r="J144" s="17">
        <v>0.89800000000000002</v>
      </c>
      <c r="K144" s="17">
        <v>0.81399999999999995</v>
      </c>
      <c r="L144" s="17">
        <v>0.85399999999999998</v>
      </c>
      <c r="M144" s="17">
        <v>0.85499999999999998</v>
      </c>
      <c r="N144" s="17">
        <v>0.78300000000000003</v>
      </c>
      <c r="O144" s="17">
        <v>0.80400000000000005</v>
      </c>
    </row>
    <row r="145" spans="1:15" ht="15.5" x14ac:dyDescent="0.35">
      <c r="A145" s="16" t="s">
        <v>109</v>
      </c>
      <c r="B145" s="17" t="s">
        <v>78</v>
      </c>
      <c r="C145" s="17">
        <v>8.4000000000000005E-2</v>
      </c>
      <c r="D145" s="17">
        <v>6.2E-2</v>
      </c>
      <c r="E145" s="17">
        <v>6.3E-2</v>
      </c>
      <c r="F145" s="17">
        <v>7.2999999999999995E-2</v>
      </c>
      <c r="G145" s="17">
        <v>4.4999999999999998E-2</v>
      </c>
      <c r="H145" s="17">
        <v>3.6999999999999998E-2</v>
      </c>
      <c r="I145" s="17">
        <v>6.3E-2</v>
      </c>
      <c r="J145" s="17">
        <v>0.04</v>
      </c>
      <c r="K145" s="17">
        <v>8.1000000000000003E-2</v>
      </c>
      <c r="L145" s="17">
        <v>8.5999999999999993E-2</v>
      </c>
      <c r="M145" s="17">
        <v>7.0000000000000007E-2</v>
      </c>
      <c r="N145" s="17">
        <v>8.7999999999999995E-2</v>
      </c>
      <c r="O145" s="17">
        <v>9.0999999999999998E-2</v>
      </c>
    </row>
    <row r="146" spans="1:15" ht="15.5" x14ac:dyDescent="0.35">
      <c r="A146" s="16" t="s">
        <v>109</v>
      </c>
      <c r="B146" s="17" t="s">
        <v>79</v>
      </c>
      <c r="C146" s="17">
        <v>9.7000000000000003E-2</v>
      </c>
      <c r="D146" s="17">
        <v>5.8999999999999997E-2</v>
      </c>
      <c r="E146" s="17">
        <v>2.9000000000000001E-2</v>
      </c>
      <c r="F146" s="17">
        <v>6.6000000000000003E-2</v>
      </c>
      <c r="G146" s="17">
        <v>7.0999999999999994E-2</v>
      </c>
      <c r="H146" s="17">
        <v>8.4000000000000005E-2</v>
      </c>
      <c r="I146" s="17">
        <v>4.3999999999999997E-2</v>
      </c>
      <c r="J146" s="17">
        <v>6.2E-2</v>
      </c>
      <c r="K146" s="17">
        <v>0.105</v>
      </c>
      <c r="L146" s="17">
        <v>5.8999999999999997E-2</v>
      </c>
      <c r="M146" s="17">
        <v>7.4999999999999997E-2</v>
      </c>
      <c r="N146" s="17">
        <v>0.129</v>
      </c>
      <c r="O146" s="17">
        <v>0.106</v>
      </c>
    </row>
    <row r="147" spans="1:15" ht="15.5" x14ac:dyDescent="0.35">
      <c r="A147" s="16" t="s">
        <v>109</v>
      </c>
      <c r="B147" s="17" t="s">
        <v>80</v>
      </c>
      <c r="C147" s="17">
        <v>1</v>
      </c>
      <c r="D147" s="17">
        <v>1</v>
      </c>
      <c r="E147" s="17">
        <v>1</v>
      </c>
      <c r="F147" s="17">
        <v>1</v>
      </c>
      <c r="G147" s="17">
        <v>1</v>
      </c>
      <c r="H147" s="17">
        <v>1</v>
      </c>
      <c r="I147" s="17">
        <v>1</v>
      </c>
      <c r="J147" s="17">
        <v>1</v>
      </c>
      <c r="K147" s="17">
        <v>1</v>
      </c>
      <c r="L147" s="17">
        <v>1</v>
      </c>
      <c r="M147" s="17">
        <v>1</v>
      </c>
      <c r="N147" s="17">
        <v>1</v>
      </c>
      <c r="O147" s="17">
        <v>1</v>
      </c>
    </row>
    <row r="148" spans="1:15" ht="15.5" x14ac:dyDescent="0.35">
      <c r="A148" s="16" t="s">
        <v>109</v>
      </c>
      <c r="B148" s="18" t="s">
        <v>81</v>
      </c>
      <c r="C148" s="18">
        <v>400</v>
      </c>
      <c r="D148" s="18">
        <v>390</v>
      </c>
      <c r="E148" s="18">
        <v>210</v>
      </c>
      <c r="F148" s="18">
        <v>240</v>
      </c>
      <c r="G148" s="18">
        <v>250</v>
      </c>
      <c r="H148" s="18">
        <v>240</v>
      </c>
      <c r="I148" s="18">
        <v>270</v>
      </c>
      <c r="J148" s="18">
        <v>250</v>
      </c>
      <c r="K148" s="18">
        <v>260</v>
      </c>
      <c r="L148" s="18">
        <v>220</v>
      </c>
      <c r="M148" s="18">
        <v>250</v>
      </c>
      <c r="N148" s="18">
        <v>170</v>
      </c>
      <c r="O148" s="18">
        <v>210</v>
      </c>
    </row>
    <row r="149" spans="1:15" ht="15.5" x14ac:dyDescent="0.35">
      <c r="A149" s="16" t="s">
        <v>110</v>
      </c>
      <c r="B149" s="17" t="s">
        <v>77</v>
      </c>
      <c r="C149" s="17">
        <v>0.81899999999999995</v>
      </c>
      <c r="D149" s="17">
        <v>0.86499999999999999</v>
      </c>
      <c r="E149" s="17">
        <v>0.86299999999999999</v>
      </c>
      <c r="F149" s="17">
        <v>0.89800000000000002</v>
      </c>
      <c r="G149" s="17">
        <v>0.82899999999999996</v>
      </c>
      <c r="H149" s="17">
        <v>0.89900000000000002</v>
      </c>
      <c r="I149" s="17">
        <v>0.84499999999999997</v>
      </c>
      <c r="J149" s="17">
        <v>0.78700000000000003</v>
      </c>
      <c r="K149" s="17">
        <v>0.77800000000000002</v>
      </c>
      <c r="L149" s="17">
        <v>0.78500000000000003</v>
      </c>
      <c r="M149" s="17">
        <v>0.73299999999999998</v>
      </c>
      <c r="N149" s="17">
        <v>0.57199999999999995</v>
      </c>
      <c r="O149" s="17">
        <v>0.58499999999999996</v>
      </c>
    </row>
    <row r="150" spans="1:15" ht="15.5" x14ac:dyDescent="0.35">
      <c r="A150" s="16" t="s">
        <v>110</v>
      </c>
      <c r="B150" s="17" t="s">
        <v>78</v>
      </c>
      <c r="C150" s="17">
        <v>6.3E-2</v>
      </c>
      <c r="D150" s="17">
        <v>3.6999999999999998E-2</v>
      </c>
      <c r="E150" s="17">
        <v>4.5999999999999999E-2</v>
      </c>
      <c r="F150" s="17">
        <v>2.4E-2</v>
      </c>
      <c r="G150" s="17">
        <v>6.0999999999999999E-2</v>
      </c>
      <c r="H150" s="17">
        <v>2.1000000000000001E-2</v>
      </c>
      <c r="I150" s="17">
        <v>3.5000000000000003E-2</v>
      </c>
      <c r="J150" s="17">
        <v>5.2999999999999999E-2</v>
      </c>
      <c r="K150" s="17">
        <v>5.1999999999999998E-2</v>
      </c>
      <c r="L150" s="17">
        <v>3.9E-2</v>
      </c>
      <c r="M150" s="17">
        <v>6.8000000000000005E-2</v>
      </c>
      <c r="N150" s="17">
        <v>8.2000000000000003E-2</v>
      </c>
      <c r="O150" s="17">
        <v>9.7000000000000003E-2</v>
      </c>
    </row>
    <row r="151" spans="1:15" ht="15.5" x14ac:dyDescent="0.35">
      <c r="A151" s="16" t="s">
        <v>110</v>
      </c>
      <c r="B151" s="17" t="s">
        <v>79</v>
      </c>
      <c r="C151" s="17">
        <v>0.11799999999999999</v>
      </c>
      <c r="D151" s="17">
        <v>9.8000000000000004E-2</v>
      </c>
      <c r="E151" s="17">
        <v>9.1999999999999998E-2</v>
      </c>
      <c r="F151" s="17">
        <v>7.6999999999999999E-2</v>
      </c>
      <c r="G151" s="17">
        <v>0.11</v>
      </c>
      <c r="H151" s="17">
        <v>0.08</v>
      </c>
      <c r="I151" s="17">
        <v>0.12</v>
      </c>
      <c r="J151" s="17">
        <v>0.16</v>
      </c>
      <c r="K151" s="17">
        <v>0.17</v>
      </c>
      <c r="L151" s="17">
        <v>0.17599999999999999</v>
      </c>
      <c r="M151" s="17">
        <v>0.19900000000000001</v>
      </c>
      <c r="N151" s="17">
        <v>0.34599999999999997</v>
      </c>
      <c r="O151" s="17">
        <v>0.317</v>
      </c>
    </row>
    <row r="152" spans="1:15" ht="15.5" x14ac:dyDescent="0.35">
      <c r="A152" s="16" t="s">
        <v>110</v>
      </c>
      <c r="B152" s="17" t="s">
        <v>80</v>
      </c>
      <c r="C152" s="17">
        <v>1</v>
      </c>
      <c r="D152" s="17">
        <v>1</v>
      </c>
      <c r="E152" s="17">
        <v>1</v>
      </c>
      <c r="F152" s="17">
        <v>1</v>
      </c>
      <c r="G152" s="17">
        <v>1</v>
      </c>
      <c r="H152" s="17">
        <v>1</v>
      </c>
      <c r="I152" s="17">
        <v>1</v>
      </c>
      <c r="J152" s="17">
        <v>1</v>
      </c>
      <c r="K152" s="17">
        <v>1</v>
      </c>
      <c r="L152" s="17">
        <v>1</v>
      </c>
      <c r="M152" s="17">
        <v>1</v>
      </c>
      <c r="N152" s="17">
        <v>1</v>
      </c>
      <c r="O152" s="17">
        <v>1</v>
      </c>
    </row>
    <row r="153" spans="1:15" ht="15.5" x14ac:dyDescent="0.35">
      <c r="A153" s="16" t="s">
        <v>110</v>
      </c>
      <c r="B153" s="18" t="s">
        <v>81</v>
      </c>
      <c r="C153" s="18">
        <v>870</v>
      </c>
      <c r="D153" s="18">
        <v>890</v>
      </c>
      <c r="E153" s="18">
        <v>480</v>
      </c>
      <c r="F153" s="18">
        <v>420</v>
      </c>
      <c r="G153" s="18">
        <v>410</v>
      </c>
      <c r="H153" s="18">
        <v>400</v>
      </c>
      <c r="I153" s="18">
        <v>380</v>
      </c>
      <c r="J153" s="18">
        <v>400</v>
      </c>
      <c r="K153" s="18">
        <v>420</v>
      </c>
      <c r="L153" s="18">
        <v>380</v>
      </c>
      <c r="M153" s="18">
        <v>420</v>
      </c>
      <c r="N153" s="18">
        <v>400</v>
      </c>
      <c r="O153" s="18">
        <v>450</v>
      </c>
    </row>
    <row r="154" spans="1:15" ht="15.5" x14ac:dyDescent="0.35">
      <c r="A154" s="16" t="s">
        <v>111</v>
      </c>
      <c r="B154" s="17" t="s">
        <v>77</v>
      </c>
      <c r="C154" s="17">
        <v>0.85399999999999998</v>
      </c>
      <c r="D154" s="17">
        <v>0.88300000000000001</v>
      </c>
      <c r="E154" s="17">
        <v>0.92400000000000004</v>
      </c>
      <c r="F154" s="17">
        <v>0.89100000000000001</v>
      </c>
      <c r="G154" s="17">
        <v>0.88700000000000001</v>
      </c>
      <c r="H154" s="17">
        <v>0.92500000000000004</v>
      </c>
      <c r="I154" s="17">
        <v>0.81499999999999995</v>
      </c>
      <c r="J154" s="17">
        <v>0.82099999999999995</v>
      </c>
      <c r="K154" s="17">
        <v>0.80400000000000005</v>
      </c>
      <c r="L154" s="17">
        <v>0.80900000000000005</v>
      </c>
      <c r="M154" s="17">
        <v>0.85499999999999998</v>
      </c>
      <c r="N154" s="17">
        <v>0.71199999999999997</v>
      </c>
      <c r="O154" s="17">
        <v>0.79900000000000004</v>
      </c>
    </row>
    <row r="155" spans="1:15" ht="15.5" x14ac:dyDescent="0.35">
      <c r="A155" s="16" t="s">
        <v>111</v>
      </c>
      <c r="B155" s="17" t="s">
        <v>78</v>
      </c>
      <c r="C155" s="17">
        <v>5.7000000000000002E-2</v>
      </c>
      <c r="D155" s="17">
        <v>4.3999999999999997E-2</v>
      </c>
      <c r="E155" s="17">
        <v>1.4E-2</v>
      </c>
      <c r="F155" s="17">
        <v>2.5999999999999999E-2</v>
      </c>
      <c r="G155" s="17">
        <v>1.9E-2</v>
      </c>
      <c r="H155" s="17">
        <v>2.3E-2</v>
      </c>
      <c r="I155" s="17">
        <v>6.2E-2</v>
      </c>
      <c r="J155" s="17">
        <v>0.06</v>
      </c>
      <c r="K155" s="17">
        <v>0.104</v>
      </c>
      <c r="L155" s="17">
        <v>8.2000000000000003E-2</v>
      </c>
      <c r="M155" s="17">
        <v>4.9000000000000002E-2</v>
      </c>
      <c r="N155" s="17">
        <v>8.3000000000000004E-2</v>
      </c>
      <c r="O155" s="17">
        <v>7.0000000000000007E-2</v>
      </c>
    </row>
    <row r="156" spans="1:15" ht="15.5" x14ac:dyDescent="0.35">
      <c r="A156" s="16" t="s">
        <v>111</v>
      </c>
      <c r="B156" s="17" t="s">
        <v>79</v>
      </c>
      <c r="C156" s="17">
        <v>8.8999999999999996E-2</v>
      </c>
      <c r="D156" s="17">
        <v>7.2999999999999995E-2</v>
      </c>
      <c r="E156" s="17">
        <v>6.2E-2</v>
      </c>
      <c r="F156" s="17">
        <v>8.3000000000000004E-2</v>
      </c>
      <c r="G156" s="17">
        <v>9.4E-2</v>
      </c>
      <c r="H156" s="17">
        <v>5.0999999999999997E-2</v>
      </c>
      <c r="I156" s="17">
        <v>0.123</v>
      </c>
      <c r="J156" s="17">
        <v>0.11899999999999999</v>
      </c>
      <c r="K156" s="17">
        <v>9.1999999999999998E-2</v>
      </c>
      <c r="L156" s="17">
        <v>0.109</v>
      </c>
      <c r="M156" s="17">
        <v>9.7000000000000003E-2</v>
      </c>
      <c r="N156" s="17">
        <v>0.20499999999999999</v>
      </c>
      <c r="O156" s="17">
        <v>0.13100000000000001</v>
      </c>
    </row>
    <row r="157" spans="1:15" ht="15.5" x14ac:dyDescent="0.35">
      <c r="A157" s="16" t="s">
        <v>111</v>
      </c>
      <c r="B157" s="17" t="s">
        <v>80</v>
      </c>
      <c r="C157" s="17">
        <v>1</v>
      </c>
      <c r="D157" s="17">
        <v>1</v>
      </c>
      <c r="E157" s="17">
        <v>1</v>
      </c>
      <c r="F157" s="17">
        <v>1</v>
      </c>
      <c r="G157" s="17">
        <v>1</v>
      </c>
      <c r="H157" s="17">
        <v>1</v>
      </c>
      <c r="I157" s="17">
        <v>1</v>
      </c>
      <c r="J157" s="17">
        <v>1</v>
      </c>
      <c r="K157" s="17">
        <v>1</v>
      </c>
      <c r="L157" s="17">
        <v>1</v>
      </c>
      <c r="M157" s="17">
        <v>1</v>
      </c>
      <c r="N157" s="17">
        <v>1</v>
      </c>
      <c r="O157" s="17">
        <v>1</v>
      </c>
    </row>
    <row r="158" spans="1:15" ht="15.5" x14ac:dyDescent="0.35">
      <c r="A158" s="16" t="s">
        <v>111</v>
      </c>
      <c r="B158" s="18" t="s">
        <v>81</v>
      </c>
      <c r="C158" s="18">
        <v>380</v>
      </c>
      <c r="D158" s="18">
        <v>380</v>
      </c>
      <c r="E158" s="18">
        <v>200</v>
      </c>
      <c r="F158" s="18">
        <v>240</v>
      </c>
      <c r="G158" s="18">
        <v>230</v>
      </c>
      <c r="H158" s="18">
        <v>250</v>
      </c>
      <c r="I158" s="18">
        <v>230</v>
      </c>
      <c r="J158" s="18">
        <v>250</v>
      </c>
      <c r="K158" s="18">
        <v>270</v>
      </c>
      <c r="L158" s="18">
        <v>220</v>
      </c>
      <c r="M158" s="18">
        <v>210</v>
      </c>
      <c r="N158" s="18">
        <v>230</v>
      </c>
      <c r="O158" s="18">
        <v>220</v>
      </c>
    </row>
    <row r="159" spans="1:15" ht="15.5" x14ac:dyDescent="0.35">
      <c r="A159" s="16" t="s">
        <v>112</v>
      </c>
      <c r="B159" s="17" t="s">
        <v>77</v>
      </c>
      <c r="C159" s="17">
        <v>0.76</v>
      </c>
      <c r="D159" s="17">
        <v>0.82899999999999996</v>
      </c>
      <c r="E159" s="17">
        <v>0.84</v>
      </c>
      <c r="F159" s="17">
        <v>0.86199999999999999</v>
      </c>
      <c r="G159" s="17">
        <v>0.81899999999999995</v>
      </c>
      <c r="H159" s="17">
        <v>0.86699999999999999</v>
      </c>
      <c r="I159" s="17">
        <v>0.875</v>
      </c>
      <c r="J159" s="17">
        <v>0.90300000000000002</v>
      </c>
      <c r="K159" s="17">
        <v>0.82599999999999996</v>
      </c>
      <c r="L159" s="17">
        <v>0.76200000000000001</v>
      </c>
      <c r="M159" s="17">
        <v>0.746</v>
      </c>
      <c r="N159" s="17">
        <v>0.67700000000000005</v>
      </c>
      <c r="O159" s="17">
        <v>0.61699999999999999</v>
      </c>
    </row>
    <row r="160" spans="1:15" ht="15.5" x14ac:dyDescent="0.35">
      <c r="A160" s="16" t="s">
        <v>112</v>
      </c>
      <c r="B160" s="17" t="s">
        <v>78</v>
      </c>
      <c r="C160" s="17">
        <v>3.1E-2</v>
      </c>
      <c r="D160" s="17">
        <v>4.9000000000000002E-2</v>
      </c>
      <c r="E160" s="17">
        <v>0.05</v>
      </c>
      <c r="F160" s="17">
        <v>2.4E-2</v>
      </c>
      <c r="G160" s="17">
        <v>2.5999999999999999E-2</v>
      </c>
      <c r="H160" s="17">
        <v>3.3000000000000002E-2</v>
      </c>
      <c r="I160" s="17">
        <v>7.3999999999999996E-2</v>
      </c>
      <c r="J160" s="17">
        <v>1.4999999999999999E-2</v>
      </c>
      <c r="K160" s="17">
        <v>0.03</v>
      </c>
      <c r="L160" s="17">
        <v>0.06</v>
      </c>
      <c r="M160" s="17">
        <v>5.3999999999999999E-2</v>
      </c>
      <c r="N160" s="17">
        <v>2.8000000000000001E-2</v>
      </c>
      <c r="O160" s="17">
        <v>7.3999999999999996E-2</v>
      </c>
    </row>
    <row r="161" spans="1:15" ht="15.5" x14ac:dyDescent="0.35">
      <c r="A161" s="16" t="s">
        <v>112</v>
      </c>
      <c r="B161" s="17" t="s">
        <v>79</v>
      </c>
      <c r="C161" s="17">
        <v>0.20899999999999999</v>
      </c>
      <c r="D161" s="17">
        <v>0.123</v>
      </c>
      <c r="E161" s="17">
        <v>0.11</v>
      </c>
      <c r="F161" s="17">
        <v>0.114</v>
      </c>
      <c r="G161" s="17">
        <v>0.154</v>
      </c>
      <c r="H161" s="17">
        <v>0.1</v>
      </c>
      <c r="I161" s="17">
        <v>0.05</v>
      </c>
      <c r="J161" s="17">
        <v>8.2000000000000003E-2</v>
      </c>
      <c r="K161" s="17">
        <v>0.14499999999999999</v>
      </c>
      <c r="L161" s="17">
        <v>0.17799999999999999</v>
      </c>
      <c r="M161" s="17">
        <v>0.20100000000000001</v>
      </c>
      <c r="N161" s="17">
        <v>0.29499999999999998</v>
      </c>
      <c r="O161" s="17">
        <v>0.308</v>
      </c>
    </row>
    <row r="162" spans="1:15" ht="15.5" x14ac:dyDescent="0.35">
      <c r="A162" s="16" t="s">
        <v>112</v>
      </c>
      <c r="B162" s="17" t="s">
        <v>80</v>
      </c>
      <c r="C162" s="17">
        <v>1</v>
      </c>
      <c r="D162" s="17">
        <v>1</v>
      </c>
      <c r="E162" s="17">
        <v>1</v>
      </c>
      <c r="F162" s="17">
        <v>1</v>
      </c>
      <c r="G162" s="17">
        <v>1</v>
      </c>
      <c r="H162" s="17">
        <v>1</v>
      </c>
      <c r="I162" s="17">
        <v>1</v>
      </c>
      <c r="J162" s="17">
        <v>1</v>
      </c>
      <c r="K162" s="17">
        <v>1</v>
      </c>
      <c r="L162" s="17">
        <v>1</v>
      </c>
      <c r="M162" s="17">
        <v>1</v>
      </c>
      <c r="N162" s="17">
        <v>1</v>
      </c>
      <c r="O162" s="17">
        <v>1</v>
      </c>
    </row>
    <row r="163" spans="1:15" ht="15.5" x14ac:dyDescent="0.35">
      <c r="A163" s="16" t="s">
        <v>112</v>
      </c>
      <c r="B163" s="18" t="s">
        <v>81</v>
      </c>
      <c r="C163" s="18">
        <v>380</v>
      </c>
      <c r="D163" s="18">
        <v>310</v>
      </c>
      <c r="E163" s="18">
        <v>170</v>
      </c>
      <c r="F163" s="18">
        <v>250</v>
      </c>
      <c r="G163" s="18">
        <v>260</v>
      </c>
      <c r="H163" s="18">
        <v>270</v>
      </c>
      <c r="I163" s="18">
        <v>230</v>
      </c>
      <c r="J163" s="18">
        <v>280</v>
      </c>
      <c r="K163" s="18">
        <v>240</v>
      </c>
      <c r="L163" s="18">
        <v>220</v>
      </c>
      <c r="M163" s="18">
        <v>230</v>
      </c>
      <c r="N163" s="18">
        <v>190</v>
      </c>
      <c r="O163" s="18">
        <v>210</v>
      </c>
    </row>
    <row r="164" spans="1:15" ht="15.5" x14ac:dyDescent="0.35">
      <c r="A164" s="16" t="s">
        <v>113</v>
      </c>
      <c r="B164" s="17" t="s">
        <v>77</v>
      </c>
      <c r="C164" s="17">
        <v>0.85</v>
      </c>
      <c r="D164" s="17">
        <v>0.82799999999999996</v>
      </c>
      <c r="E164" s="17">
        <v>0.89500000000000002</v>
      </c>
      <c r="F164" s="17">
        <v>0.82499999999999996</v>
      </c>
      <c r="G164" s="17">
        <v>0.85699999999999998</v>
      </c>
      <c r="H164" s="17">
        <v>0.85499999999999998</v>
      </c>
      <c r="I164" s="17">
        <v>0.8</v>
      </c>
      <c r="J164" s="17">
        <v>0.79500000000000004</v>
      </c>
      <c r="K164" s="17">
        <v>0.73499999999999999</v>
      </c>
      <c r="L164" s="17">
        <v>0.82199999999999995</v>
      </c>
      <c r="M164" s="17">
        <v>0.72199999999999998</v>
      </c>
      <c r="N164" s="17">
        <v>0.623</v>
      </c>
      <c r="O164" s="17">
        <v>0.73599999999999999</v>
      </c>
    </row>
    <row r="165" spans="1:15" ht="15.5" x14ac:dyDescent="0.35">
      <c r="A165" s="16" t="s">
        <v>113</v>
      </c>
      <c r="B165" s="17" t="s">
        <v>78</v>
      </c>
      <c r="C165" s="17">
        <v>4.3999999999999997E-2</v>
      </c>
      <c r="D165" s="17">
        <v>5.8999999999999997E-2</v>
      </c>
      <c r="E165" s="17">
        <v>0.04</v>
      </c>
      <c r="F165" s="17">
        <v>4.9000000000000002E-2</v>
      </c>
      <c r="G165" s="17">
        <v>5.3999999999999999E-2</v>
      </c>
      <c r="H165" s="17">
        <v>4.2000000000000003E-2</v>
      </c>
      <c r="I165" s="17">
        <v>7.1999999999999995E-2</v>
      </c>
      <c r="J165" s="17">
        <v>7.0999999999999994E-2</v>
      </c>
      <c r="K165" s="17">
        <v>0.06</v>
      </c>
      <c r="L165" s="17">
        <v>7.4999999999999997E-2</v>
      </c>
      <c r="M165" s="17">
        <v>0.1</v>
      </c>
      <c r="N165" s="17">
        <v>0.124</v>
      </c>
      <c r="O165" s="17">
        <v>7.0000000000000007E-2</v>
      </c>
    </row>
    <row r="166" spans="1:15" ht="15.5" x14ac:dyDescent="0.35">
      <c r="A166" s="16" t="s">
        <v>113</v>
      </c>
      <c r="B166" s="17" t="s">
        <v>79</v>
      </c>
      <c r="C166" s="17">
        <v>0.105</v>
      </c>
      <c r="D166" s="17">
        <v>0.112</v>
      </c>
      <c r="E166" s="17">
        <v>6.4000000000000001E-2</v>
      </c>
      <c r="F166" s="17">
        <v>0.126</v>
      </c>
      <c r="G166" s="17">
        <v>8.7999999999999995E-2</v>
      </c>
      <c r="H166" s="17">
        <v>0.10199999999999999</v>
      </c>
      <c r="I166" s="17">
        <v>0.128</v>
      </c>
      <c r="J166" s="17">
        <v>0.13400000000000001</v>
      </c>
      <c r="K166" s="17">
        <v>0.20499999999999999</v>
      </c>
      <c r="L166" s="17">
        <v>0.10199999999999999</v>
      </c>
      <c r="M166" s="17">
        <v>0.17699999999999999</v>
      </c>
      <c r="N166" s="17">
        <v>0.253</v>
      </c>
      <c r="O166" s="17">
        <v>0.19400000000000001</v>
      </c>
    </row>
    <row r="167" spans="1:15" ht="15.5" x14ac:dyDescent="0.35">
      <c r="A167" s="16" t="s">
        <v>113</v>
      </c>
      <c r="B167" s="17" t="s">
        <v>80</v>
      </c>
      <c r="C167" s="17">
        <v>1</v>
      </c>
      <c r="D167" s="17">
        <v>1</v>
      </c>
      <c r="E167" s="17">
        <v>1</v>
      </c>
      <c r="F167" s="17">
        <v>1</v>
      </c>
      <c r="G167" s="17">
        <v>1</v>
      </c>
      <c r="H167" s="17">
        <v>1</v>
      </c>
      <c r="I167" s="17">
        <v>1</v>
      </c>
      <c r="J167" s="17">
        <v>1</v>
      </c>
      <c r="K167" s="17">
        <v>1</v>
      </c>
      <c r="L167" s="17">
        <v>1</v>
      </c>
      <c r="M167" s="17">
        <v>1</v>
      </c>
      <c r="N167" s="17">
        <v>1</v>
      </c>
      <c r="O167" s="17">
        <v>1</v>
      </c>
    </row>
    <row r="168" spans="1:15" ht="15.5" x14ac:dyDescent="0.35">
      <c r="A168" s="19" t="s">
        <v>113</v>
      </c>
      <c r="B168" s="20" t="s">
        <v>81</v>
      </c>
      <c r="C168" s="20">
        <v>410</v>
      </c>
      <c r="D168" s="20">
        <v>430</v>
      </c>
      <c r="E168" s="20">
        <v>260</v>
      </c>
      <c r="F168" s="20">
        <v>240</v>
      </c>
      <c r="G168" s="20">
        <v>250</v>
      </c>
      <c r="H168" s="20">
        <v>200</v>
      </c>
      <c r="I168" s="20">
        <v>220</v>
      </c>
      <c r="J168" s="20">
        <v>240</v>
      </c>
      <c r="K168" s="20">
        <v>280</v>
      </c>
      <c r="L168" s="20">
        <v>240</v>
      </c>
      <c r="M168" s="20">
        <v>220</v>
      </c>
      <c r="N168" s="20">
        <v>190</v>
      </c>
      <c r="O168" s="20">
        <v>220</v>
      </c>
    </row>
    <row r="169" spans="1:15" ht="15.5" x14ac:dyDescent="0.35">
      <c r="A169" s="21"/>
      <c r="B169" s="21"/>
      <c r="C169" s="21"/>
      <c r="D169" s="21"/>
      <c r="E169" s="21"/>
      <c r="F169" s="21"/>
      <c r="G169" s="21"/>
      <c r="H169" s="21"/>
      <c r="I169" s="21"/>
      <c r="J169" s="21"/>
      <c r="K169" s="21"/>
      <c r="L169" s="21"/>
      <c r="M169" s="21"/>
      <c r="N169" s="21"/>
      <c r="O169"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832F-BE88-4D88-A00A-EFD8F721E586}">
  <dimension ref="A1:I169"/>
  <sheetViews>
    <sheetView workbookViewId="0"/>
  </sheetViews>
  <sheetFormatPr defaultColWidth="10.90625" defaultRowHeight="14.5" x14ac:dyDescent="0.35"/>
  <cols>
    <col min="1" max="1" width="70.7265625" customWidth="1"/>
    <col min="2" max="2" width="40.7265625" customWidth="1"/>
    <col min="3" max="9" width="15.7265625" customWidth="1"/>
    <col min="10" max="10" width="10.90625" customWidth="1"/>
  </cols>
  <sheetData>
    <row r="1" spans="1:9" ht="19.5" x14ac:dyDescent="0.45">
      <c r="A1" s="1" t="s">
        <v>52</v>
      </c>
    </row>
    <row r="2" spans="1:9" ht="122.5" x14ac:dyDescent="0.45">
      <c r="A2" s="2" t="s">
        <v>114</v>
      </c>
    </row>
    <row r="3" spans="1:9" ht="31" x14ac:dyDescent="0.35">
      <c r="A3" s="14" t="s">
        <v>63</v>
      </c>
      <c r="B3" s="15" t="s">
        <v>64</v>
      </c>
      <c r="C3" s="15" t="s">
        <v>115</v>
      </c>
      <c r="D3" s="15" t="s">
        <v>116</v>
      </c>
      <c r="E3" s="15" t="s">
        <v>117</v>
      </c>
      <c r="F3" s="15" t="s">
        <v>118</v>
      </c>
      <c r="G3" s="15" t="s">
        <v>119</v>
      </c>
      <c r="H3" s="15" t="s">
        <v>120</v>
      </c>
      <c r="I3" s="15" t="s">
        <v>80</v>
      </c>
    </row>
    <row r="4" spans="1:9" ht="15.5" x14ac:dyDescent="0.35">
      <c r="A4" s="16" t="s">
        <v>76</v>
      </c>
      <c r="B4" s="17" t="s">
        <v>77</v>
      </c>
      <c r="C4" s="17">
        <v>0.67800000000000005</v>
      </c>
      <c r="D4" s="17">
        <v>0.65700000000000003</v>
      </c>
      <c r="E4" s="17">
        <v>0.627</v>
      </c>
      <c r="F4" s="17">
        <v>0.71799999999999997</v>
      </c>
      <c r="G4" s="17">
        <v>0.66400000000000003</v>
      </c>
      <c r="H4" s="17">
        <v>0.77800000000000002</v>
      </c>
      <c r="I4" s="17">
        <v>0.67100000000000004</v>
      </c>
    </row>
    <row r="5" spans="1:9" ht="15.5" x14ac:dyDescent="0.35">
      <c r="A5" s="16" t="s">
        <v>76</v>
      </c>
      <c r="B5" s="17" t="s">
        <v>78</v>
      </c>
      <c r="C5" s="17">
        <v>0.111</v>
      </c>
      <c r="D5" s="17">
        <v>0.104</v>
      </c>
      <c r="E5" s="17">
        <v>7.3999999999999996E-2</v>
      </c>
      <c r="F5" s="17">
        <v>6.2E-2</v>
      </c>
      <c r="G5" s="17">
        <v>8.5999999999999993E-2</v>
      </c>
      <c r="H5" s="17">
        <v>6.4000000000000001E-2</v>
      </c>
      <c r="I5" s="17">
        <v>9.8000000000000004E-2</v>
      </c>
    </row>
    <row r="6" spans="1:9" ht="15.5" x14ac:dyDescent="0.35">
      <c r="A6" s="16" t="s">
        <v>76</v>
      </c>
      <c r="B6" s="17" t="s">
        <v>79</v>
      </c>
      <c r="C6" s="17">
        <v>0.21099999999999999</v>
      </c>
      <c r="D6" s="17">
        <v>0.24</v>
      </c>
      <c r="E6" s="17">
        <v>0.29899999999999999</v>
      </c>
      <c r="F6" s="17">
        <v>0.219</v>
      </c>
      <c r="G6" s="17">
        <v>0.25</v>
      </c>
      <c r="H6" s="17">
        <v>0.158</v>
      </c>
      <c r="I6" s="17">
        <v>0.23</v>
      </c>
    </row>
    <row r="7" spans="1:9" ht="15.5" x14ac:dyDescent="0.35">
      <c r="A7" s="16" t="s">
        <v>76</v>
      </c>
      <c r="B7" s="17" t="s">
        <v>80</v>
      </c>
      <c r="C7" s="17">
        <v>1</v>
      </c>
      <c r="D7" s="17">
        <v>1</v>
      </c>
      <c r="E7" s="17">
        <v>1</v>
      </c>
      <c r="F7" s="17">
        <v>1</v>
      </c>
      <c r="G7" s="17">
        <v>1</v>
      </c>
      <c r="H7" s="17">
        <v>1</v>
      </c>
      <c r="I7" s="17">
        <v>1</v>
      </c>
    </row>
    <row r="8" spans="1:9" ht="15.5" x14ac:dyDescent="0.35">
      <c r="A8" s="16" t="s">
        <v>76</v>
      </c>
      <c r="B8" s="18" t="s">
        <v>81</v>
      </c>
      <c r="C8" s="18">
        <v>3100</v>
      </c>
      <c r="D8" s="18">
        <v>3000</v>
      </c>
      <c r="E8" s="18">
        <v>860</v>
      </c>
      <c r="F8" s="18">
        <v>430</v>
      </c>
      <c r="G8" s="18">
        <v>1120</v>
      </c>
      <c r="H8" s="18">
        <v>1000</v>
      </c>
      <c r="I8" s="18">
        <v>9500</v>
      </c>
    </row>
    <row r="9" spans="1:9" ht="15.5" x14ac:dyDescent="0.35">
      <c r="A9" s="16" t="s">
        <v>82</v>
      </c>
      <c r="B9" s="17" t="s">
        <v>77</v>
      </c>
      <c r="C9" s="17">
        <v>0.53300000000000003</v>
      </c>
      <c r="D9" s="17" t="s">
        <v>121</v>
      </c>
      <c r="E9" s="17" t="s">
        <v>121</v>
      </c>
      <c r="F9" s="17" t="s">
        <v>121</v>
      </c>
      <c r="G9" s="17" t="s">
        <v>121</v>
      </c>
      <c r="H9" s="17" t="s">
        <v>121</v>
      </c>
      <c r="I9" s="17">
        <v>0.53600000000000003</v>
      </c>
    </row>
    <row r="10" spans="1:9" ht="15.5" x14ac:dyDescent="0.35">
      <c r="A10" s="16" t="s">
        <v>82</v>
      </c>
      <c r="B10" s="17" t="s">
        <v>78</v>
      </c>
      <c r="C10" s="17">
        <v>0.17599999999999999</v>
      </c>
      <c r="D10" s="17" t="s">
        <v>121</v>
      </c>
      <c r="E10" s="17" t="s">
        <v>121</v>
      </c>
      <c r="F10" s="17" t="s">
        <v>121</v>
      </c>
      <c r="G10" s="17" t="s">
        <v>121</v>
      </c>
      <c r="H10" s="17" t="s">
        <v>121</v>
      </c>
      <c r="I10" s="17">
        <v>0.17399999999999999</v>
      </c>
    </row>
    <row r="11" spans="1:9" ht="15.5" x14ac:dyDescent="0.35">
      <c r="A11" s="16" t="s">
        <v>82</v>
      </c>
      <c r="B11" s="17" t="s">
        <v>79</v>
      </c>
      <c r="C11" s="17">
        <v>0.29099999999999998</v>
      </c>
      <c r="D11" s="17" t="s">
        <v>121</v>
      </c>
      <c r="E11" s="17" t="s">
        <v>121</v>
      </c>
      <c r="F11" s="17" t="s">
        <v>121</v>
      </c>
      <c r="G11" s="17" t="s">
        <v>121</v>
      </c>
      <c r="H11" s="17" t="s">
        <v>121</v>
      </c>
      <c r="I11" s="17">
        <v>0.28999999999999998</v>
      </c>
    </row>
    <row r="12" spans="1:9" ht="15.5" x14ac:dyDescent="0.35">
      <c r="A12" s="16" t="s">
        <v>82</v>
      </c>
      <c r="B12" s="17" t="s">
        <v>80</v>
      </c>
      <c r="C12" s="17">
        <v>1</v>
      </c>
      <c r="D12" s="17" t="s">
        <v>121</v>
      </c>
      <c r="E12" s="17" t="s">
        <v>121</v>
      </c>
      <c r="F12" s="17" t="s">
        <v>121</v>
      </c>
      <c r="G12" s="17" t="s">
        <v>121</v>
      </c>
      <c r="H12" s="17" t="s">
        <v>121</v>
      </c>
      <c r="I12" s="17">
        <v>1</v>
      </c>
    </row>
    <row r="13" spans="1:9" ht="15.5" x14ac:dyDescent="0.35">
      <c r="A13" s="16" t="s">
        <v>82</v>
      </c>
      <c r="B13" s="18" t="s">
        <v>81</v>
      </c>
      <c r="C13" s="18">
        <v>280</v>
      </c>
      <c r="D13" s="18">
        <v>0</v>
      </c>
      <c r="E13" s="18">
        <v>10</v>
      </c>
      <c r="F13" s="18">
        <v>0</v>
      </c>
      <c r="G13" s="18">
        <v>0</v>
      </c>
      <c r="H13" s="18">
        <v>0</v>
      </c>
      <c r="I13" s="18">
        <v>290</v>
      </c>
    </row>
    <row r="14" spans="1:9" ht="15.5" x14ac:dyDescent="0.35">
      <c r="A14" s="16" t="s">
        <v>83</v>
      </c>
      <c r="B14" s="17" t="s">
        <v>77</v>
      </c>
      <c r="C14" s="17" t="s">
        <v>121</v>
      </c>
      <c r="D14" s="17">
        <v>0.61299999999999999</v>
      </c>
      <c r="E14" s="17" t="s">
        <v>121</v>
      </c>
      <c r="F14" s="17" t="s">
        <v>121</v>
      </c>
      <c r="G14" s="17">
        <v>0.59</v>
      </c>
      <c r="H14" s="17" t="s">
        <v>121</v>
      </c>
      <c r="I14" s="17">
        <v>0.60299999999999998</v>
      </c>
    </row>
    <row r="15" spans="1:9" ht="15.5" x14ac:dyDescent="0.35">
      <c r="A15" s="16" t="s">
        <v>83</v>
      </c>
      <c r="B15" s="17" t="s">
        <v>78</v>
      </c>
      <c r="C15" s="17" t="s">
        <v>121</v>
      </c>
      <c r="D15" s="17">
        <v>8.2000000000000003E-2</v>
      </c>
      <c r="E15" s="17" t="s">
        <v>121</v>
      </c>
      <c r="F15" s="17" t="s">
        <v>121</v>
      </c>
      <c r="G15" s="17">
        <v>8.5000000000000006E-2</v>
      </c>
      <c r="H15" s="17" t="s">
        <v>121</v>
      </c>
      <c r="I15" s="17">
        <v>7.1999999999999995E-2</v>
      </c>
    </row>
    <row r="16" spans="1:9" ht="15.5" x14ac:dyDescent="0.35">
      <c r="A16" s="16" t="s">
        <v>83</v>
      </c>
      <c r="B16" s="17" t="s">
        <v>79</v>
      </c>
      <c r="C16" s="17" t="s">
        <v>121</v>
      </c>
      <c r="D16" s="17">
        <v>0.30499999999999999</v>
      </c>
      <c r="E16" s="17" t="s">
        <v>121</v>
      </c>
      <c r="F16" s="17" t="s">
        <v>121</v>
      </c>
      <c r="G16" s="17">
        <v>0.32500000000000001</v>
      </c>
      <c r="H16" s="17" t="s">
        <v>121</v>
      </c>
      <c r="I16" s="17">
        <v>0.32500000000000001</v>
      </c>
    </row>
    <row r="17" spans="1:9" ht="15.5" x14ac:dyDescent="0.35">
      <c r="A17" s="16" t="s">
        <v>83</v>
      </c>
      <c r="B17" s="17" t="s">
        <v>80</v>
      </c>
      <c r="C17" s="17" t="s">
        <v>121</v>
      </c>
      <c r="D17" s="17">
        <v>1</v>
      </c>
      <c r="E17" s="17">
        <v>1</v>
      </c>
      <c r="F17" s="17" t="s">
        <v>121</v>
      </c>
      <c r="G17" s="17">
        <v>1</v>
      </c>
      <c r="H17" s="17">
        <v>1</v>
      </c>
      <c r="I17" s="17">
        <v>1</v>
      </c>
    </row>
    <row r="18" spans="1:9" ht="15.5" x14ac:dyDescent="0.35">
      <c r="A18" s="16" t="s">
        <v>83</v>
      </c>
      <c r="B18" s="18" t="s">
        <v>81</v>
      </c>
      <c r="C18" s="18">
        <v>0</v>
      </c>
      <c r="D18" s="18">
        <v>90</v>
      </c>
      <c r="E18" s="18">
        <v>50</v>
      </c>
      <c r="F18" s="18">
        <v>30</v>
      </c>
      <c r="G18" s="18">
        <v>130</v>
      </c>
      <c r="H18" s="18">
        <v>50</v>
      </c>
      <c r="I18" s="18">
        <v>340</v>
      </c>
    </row>
    <row r="19" spans="1:9" ht="15.5" x14ac:dyDescent="0.35">
      <c r="A19" s="16" t="s">
        <v>84</v>
      </c>
      <c r="B19" s="17" t="s">
        <v>77</v>
      </c>
      <c r="C19" s="17" t="s">
        <v>121</v>
      </c>
      <c r="D19" s="17">
        <v>0.57499999999999996</v>
      </c>
      <c r="E19" s="17" t="s">
        <v>121</v>
      </c>
      <c r="F19" s="17" t="s">
        <v>121</v>
      </c>
      <c r="G19" s="17">
        <v>0.66600000000000004</v>
      </c>
      <c r="H19" s="17" t="s">
        <v>121</v>
      </c>
      <c r="I19" s="17">
        <v>0.628</v>
      </c>
    </row>
    <row r="20" spans="1:9" ht="15.5" x14ac:dyDescent="0.35">
      <c r="A20" s="16" t="s">
        <v>84</v>
      </c>
      <c r="B20" s="17" t="s">
        <v>78</v>
      </c>
      <c r="C20" s="17" t="s">
        <v>121</v>
      </c>
      <c r="D20" s="17">
        <v>0.183</v>
      </c>
      <c r="E20" s="17" t="s">
        <v>121</v>
      </c>
      <c r="F20" s="17" t="s">
        <v>121</v>
      </c>
      <c r="G20" s="17">
        <v>0.16800000000000001</v>
      </c>
      <c r="H20" s="17" t="s">
        <v>121</v>
      </c>
      <c r="I20" s="17">
        <v>0.17</v>
      </c>
    </row>
    <row r="21" spans="1:9" ht="15.5" x14ac:dyDescent="0.35">
      <c r="A21" s="16" t="s">
        <v>84</v>
      </c>
      <c r="B21" s="17" t="s">
        <v>79</v>
      </c>
      <c r="C21" s="17" t="s">
        <v>121</v>
      </c>
      <c r="D21" s="17">
        <v>0.24199999999999999</v>
      </c>
      <c r="E21" s="17" t="s">
        <v>121</v>
      </c>
      <c r="F21" s="17" t="s">
        <v>121</v>
      </c>
      <c r="G21" s="17">
        <v>0.16600000000000001</v>
      </c>
      <c r="H21" s="17" t="s">
        <v>121</v>
      </c>
      <c r="I21" s="17">
        <v>0.20200000000000001</v>
      </c>
    </row>
    <row r="22" spans="1:9" ht="15.5" x14ac:dyDescent="0.35">
      <c r="A22" s="16" t="s">
        <v>84</v>
      </c>
      <c r="B22" s="17" t="s">
        <v>80</v>
      </c>
      <c r="C22" s="17" t="s">
        <v>121</v>
      </c>
      <c r="D22" s="17">
        <v>1</v>
      </c>
      <c r="E22" s="17" t="s">
        <v>121</v>
      </c>
      <c r="F22" s="17" t="s">
        <v>121</v>
      </c>
      <c r="G22" s="17">
        <v>1</v>
      </c>
      <c r="H22" s="17" t="s">
        <v>121</v>
      </c>
      <c r="I22" s="17">
        <v>1</v>
      </c>
    </row>
    <row r="23" spans="1:9" ht="15.5" x14ac:dyDescent="0.35">
      <c r="A23" s="16" t="s">
        <v>84</v>
      </c>
      <c r="B23" s="18" t="s">
        <v>81</v>
      </c>
      <c r="C23" s="18">
        <v>30</v>
      </c>
      <c r="D23" s="18">
        <v>100</v>
      </c>
      <c r="E23" s="18">
        <v>20</v>
      </c>
      <c r="F23" s="18">
        <v>0</v>
      </c>
      <c r="G23" s="18">
        <v>50</v>
      </c>
      <c r="H23" s="18">
        <v>0</v>
      </c>
      <c r="I23" s="18">
        <v>190</v>
      </c>
    </row>
    <row r="24" spans="1:9" ht="15.5" x14ac:dyDescent="0.35">
      <c r="A24" s="16" t="s">
        <v>85</v>
      </c>
      <c r="B24" s="17" t="s">
        <v>77</v>
      </c>
      <c r="C24" s="17" t="s">
        <v>121</v>
      </c>
      <c r="D24" s="17" t="s">
        <v>121</v>
      </c>
      <c r="E24" s="17" t="s">
        <v>121</v>
      </c>
      <c r="F24" s="17">
        <v>0.79800000000000004</v>
      </c>
      <c r="G24" s="17" t="s">
        <v>121</v>
      </c>
      <c r="H24" s="17">
        <v>0.78300000000000003</v>
      </c>
      <c r="I24" s="17">
        <v>0.77700000000000002</v>
      </c>
    </row>
    <row r="25" spans="1:9" ht="15.5" x14ac:dyDescent="0.35">
      <c r="A25" s="16" t="s">
        <v>85</v>
      </c>
      <c r="B25" s="17" t="s">
        <v>78</v>
      </c>
      <c r="C25" s="17" t="s">
        <v>121</v>
      </c>
      <c r="D25" s="17" t="s">
        <v>121</v>
      </c>
      <c r="E25" s="17" t="s">
        <v>121</v>
      </c>
      <c r="F25" s="17">
        <v>6.3E-2</v>
      </c>
      <c r="G25" s="17" t="s">
        <v>121</v>
      </c>
      <c r="H25" s="17">
        <v>3.2000000000000001E-2</v>
      </c>
      <c r="I25" s="17">
        <v>3.4000000000000002E-2</v>
      </c>
    </row>
    <row r="26" spans="1:9" ht="15.5" x14ac:dyDescent="0.35">
      <c r="A26" s="16" t="s">
        <v>85</v>
      </c>
      <c r="B26" s="17" t="s">
        <v>79</v>
      </c>
      <c r="C26" s="17" t="s">
        <v>121</v>
      </c>
      <c r="D26" s="17" t="s">
        <v>121</v>
      </c>
      <c r="E26" s="17" t="s">
        <v>121</v>
      </c>
      <c r="F26" s="17">
        <v>0.13900000000000001</v>
      </c>
      <c r="G26" s="17" t="s">
        <v>121</v>
      </c>
      <c r="H26" s="17">
        <v>0.184</v>
      </c>
      <c r="I26" s="17">
        <v>0.189</v>
      </c>
    </row>
    <row r="27" spans="1:9" ht="15.5" x14ac:dyDescent="0.35">
      <c r="A27" s="16" t="s">
        <v>85</v>
      </c>
      <c r="B27" s="17" t="s">
        <v>80</v>
      </c>
      <c r="C27" s="17" t="s">
        <v>121</v>
      </c>
      <c r="D27" s="17" t="s">
        <v>121</v>
      </c>
      <c r="E27" s="17" t="s">
        <v>121</v>
      </c>
      <c r="F27" s="17">
        <v>1</v>
      </c>
      <c r="G27" s="17" t="s">
        <v>121</v>
      </c>
      <c r="H27" s="17">
        <v>1</v>
      </c>
      <c r="I27" s="17">
        <v>1</v>
      </c>
    </row>
    <row r="28" spans="1:9" ht="15.5" x14ac:dyDescent="0.35">
      <c r="A28" s="16" t="s">
        <v>85</v>
      </c>
      <c r="B28" s="18" t="s">
        <v>81</v>
      </c>
      <c r="C28" s="18">
        <v>0</v>
      </c>
      <c r="D28" s="18">
        <v>40</v>
      </c>
      <c r="E28" s="18">
        <v>0</v>
      </c>
      <c r="F28" s="18">
        <v>70</v>
      </c>
      <c r="G28" s="18">
        <v>10</v>
      </c>
      <c r="H28" s="18">
        <v>110</v>
      </c>
      <c r="I28" s="18">
        <v>230</v>
      </c>
    </row>
    <row r="29" spans="1:9" ht="15.5" x14ac:dyDescent="0.35">
      <c r="A29" s="16" t="s">
        <v>86</v>
      </c>
      <c r="B29" s="17" t="s">
        <v>77</v>
      </c>
      <c r="C29" s="17" t="s">
        <v>121</v>
      </c>
      <c r="D29" s="17">
        <v>0.66700000000000004</v>
      </c>
      <c r="E29" s="17">
        <v>0.72</v>
      </c>
      <c r="F29" s="17" t="s">
        <v>121</v>
      </c>
      <c r="G29" s="17" t="s">
        <v>121</v>
      </c>
      <c r="H29" s="17" t="s">
        <v>121</v>
      </c>
      <c r="I29" s="17">
        <v>0.71599999999999997</v>
      </c>
    </row>
    <row r="30" spans="1:9" ht="15.5" x14ac:dyDescent="0.35">
      <c r="A30" s="16" t="s">
        <v>86</v>
      </c>
      <c r="B30" s="17" t="s">
        <v>78</v>
      </c>
      <c r="C30" s="17" t="s">
        <v>121</v>
      </c>
      <c r="D30" s="17">
        <v>6.9000000000000006E-2</v>
      </c>
      <c r="E30" s="17">
        <v>0.109</v>
      </c>
      <c r="F30" s="17" t="s">
        <v>121</v>
      </c>
      <c r="G30" s="17" t="s">
        <v>121</v>
      </c>
      <c r="H30" s="17" t="s">
        <v>121</v>
      </c>
      <c r="I30" s="17">
        <v>0.09</v>
      </c>
    </row>
    <row r="31" spans="1:9" ht="15.5" x14ac:dyDescent="0.35">
      <c r="A31" s="16" t="s">
        <v>86</v>
      </c>
      <c r="B31" s="17" t="s">
        <v>79</v>
      </c>
      <c r="C31" s="17" t="s">
        <v>121</v>
      </c>
      <c r="D31" s="17">
        <v>0.26500000000000001</v>
      </c>
      <c r="E31" s="17">
        <v>0.17100000000000001</v>
      </c>
      <c r="F31" s="17" t="s">
        <v>121</v>
      </c>
      <c r="G31" s="17" t="s">
        <v>121</v>
      </c>
      <c r="H31" s="17" t="s">
        <v>121</v>
      </c>
      <c r="I31" s="17">
        <v>0.19400000000000001</v>
      </c>
    </row>
    <row r="32" spans="1:9" ht="15.5" x14ac:dyDescent="0.35">
      <c r="A32" s="16" t="s">
        <v>86</v>
      </c>
      <c r="B32" s="17" t="s">
        <v>80</v>
      </c>
      <c r="C32" s="17" t="s">
        <v>121</v>
      </c>
      <c r="D32" s="17">
        <v>1</v>
      </c>
      <c r="E32" s="17">
        <v>1</v>
      </c>
      <c r="F32" s="17" t="s">
        <v>121</v>
      </c>
      <c r="G32" s="17" t="s">
        <v>121</v>
      </c>
      <c r="H32" s="17" t="s">
        <v>121</v>
      </c>
      <c r="I32" s="17">
        <v>1</v>
      </c>
    </row>
    <row r="33" spans="1:9" ht="15.5" x14ac:dyDescent="0.35">
      <c r="A33" s="16" t="s">
        <v>86</v>
      </c>
      <c r="B33" s="18" t="s">
        <v>81</v>
      </c>
      <c r="C33" s="18">
        <v>0</v>
      </c>
      <c r="D33" s="18">
        <v>90</v>
      </c>
      <c r="E33" s="18">
        <v>110</v>
      </c>
      <c r="F33" s="18">
        <v>0</v>
      </c>
      <c r="G33" s="18">
        <v>30</v>
      </c>
      <c r="H33" s="18">
        <v>0</v>
      </c>
      <c r="I33" s="18">
        <v>230</v>
      </c>
    </row>
    <row r="34" spans="1:9" ht="15.5" x14ac:dyDescent="0.35">
      <c r="A34" s="16" t="s">
        <v>87</v>
      </c>
      <c r="B34" s="17" t="s">
        <v>77</v>
      </c>
      <c r="C34" s="17" t="s">
        <v>121</v>
      </c>
      <c r="D34" s="17">
        <v>0.79300000000000004</v>
      </c>
      <c r="E34" s="17" t="s">
        <v>121</v>
      </c>
      <c r="F34" s="17" t="s">
        <v>121</v>
      </c>
      <c r="G34" s="17">
        <v>0.748</v>
      </c>
      <c r="H34" s="17">
        <v>0.72399999999999998</v>
      </c>
      <c r="I34" s="17">
        <v>0.754</v>
      </c>
    </row>
    <row r="35" spans="1:9" ht="15.5" x14ac:dyDescent="0.35">
      <c r="A35" s="16" t="s">
        <v>87</v>
      </c>
      <c r="B35" s="17" t="s">
        <v>78</v>
      </c>
      <c r="C35" s="17" t="s">
        <v>121</v>
      </c>
      <c r="D35" s="17">
        <v>3.4000000000000002E-2</v>
      </c>
      <c r="E35" s="17" t="s">
        <v>121</v>
      </c>
      <c r="F35" s="17" t="s">
        <v>121</v>
      </c>
      <c r="G35" s="17">
        <v>6.7000000000000004E-2</v>
      </c>
      <c r="H35" s="17">
        <v>0.12</v>
      </c>
      <c r="I35" s="17">
        <v>7.5999999999999998E-2</v>
      </c>
    </row>
    <row r="36" spans="1:9" ht="15.5" x14ac:dyDescent="0.35">
      <c r="A36" s="16" t="s">
        <v>87</v>
      </c>
      <c r="B36" s="17" t="s">
        <v>79</v>
      </c>
      <c r="C36" s="17" t="s">
        <v>121</v>
      </c>
      <c r="D36" s="17">
        <v>0.17299999999999999</v>
      </c>
      <c r="E36" s="17" t="s">
        <v>121</v>
      </c>
      <c r="F36" s="17" t="s">
        <v>121</v>
      </c>
      <c r="G36" s="17">
        <v>0.185</v>
      </c>
      <c r="H36" s="17">
        <v>0.156</v>
      </c>
      <c r="I36" s="17">
        <v>0.17</v>
      </c>
    </row>
    <row r="37" spans="1:9" ht="15.5" x14ac:dyDescent="0.35">
      <c r="A37" s="16" t="s">
        <v>87</v>
      </c>
      <c r="B37" s="17" t="s">
        <v>80</v>
      </c>
      <c r="C37" s="17" t="s">
        <v>121</v>
      </c>
      <c r="D37" s="17">
        <v>1</v>
      </c>
      <c r="E37" s="17" t="s">
        <v>121</v>
      </c>
      <c r="F37" s="17" t="s">
        <v>121</v>
      </c>
      <c r="G37" s="17">
        <v>1</v>
      </c>
      <c r="H37" s="17">
        <v>1</v>
      </c>
      <c r="I37" s="17">
        <v>1</v>
      </c>
    </row>
    <row r="38" spans="1:9" ht="15.5" x14ac:dyDescent="0.35">
      <c r="A38" s="16" t="s">
        <v>87</v>
      </c>
      <c r="B38" s="18" t="s">
        <v>81</v>
      </c>
      <c r="C38" s="18">
        <v>0</v>
      </c>
      <c r="D38" s="18">
        <v>70</v>
      </c>
      <c r="E38" s="18">
        <v>40</v>
      </c>
      <c r="F38" s="18">
        <v>10</v>
      </c>
      <c r="G38" s="18">
        <v>60</v>
      </c>
      <c r="H38" s="18">
        <v>60</v>
      </c>
      <c r="I38" s="18">
        <v>240</v>
      </c>
    </row>
    <row r="39" spans="1:9" ht="15.5" x14ac:dyDescent="0.35">
      <c r="A39" s="16" t="s">
        <v>88</v>
      </c>
      <c r="B39" s="17" t="s">
        <v>77</v>
      </c>
      <c r="C39" s="17">
        <v>0.63300000000000001</v>
      </c>
      <c r="D39" s="17" t="s">
        <v>121</v>
      </c>
      <c r="E39" s="17" t="s">
        <v>121</v>
      </c>
      <c r="F39" s="17" t="s">
        <v>121</v>
      </c>
      <c r="G39" s="17" t="s">
        <v>121</v>
      </c>
      <c r="H39" s="17" t="s">
        <v>121</v>
      </c>
      <c r="I39" s="17">
        <v>0.63500000000000001</v>
      </c>
    </row>
    <row r="40" spans="1:9" ht="15.5" x14ac:dyDescent="0.35">
      <c r="A40" s="16" t="s">
        <v>88</v>
      </c>
      <c r="B40" s="17" t="s">
        <v>78</v>
      </c>
      <c r="C40" s="17">
        <v>0.14599999999999999</v>
      </c>
      <c r="D40" s="17" t="s">
        <v>121</v>
      </c>
      <c r="E40" s="17" t="s">
        <v>121</v>
      </c>
      <c r="F40" s="17" t="s">
        <v>121</v>
      </c>
      <c r="G40" s="17" t="s">
        <v>121</v>
      </c>
      <c r="H40" s="17" t="s">
        <v>121</v>
      </c>
      <c r="I40" s="17">
        <v>0.14299999999999999</v>
      </c>
    </row>
    <row r="41" spans="1:9" ht="15.5" x14ac:dyDescent="0.35">
      <c r="A41" s="16" t="s">
        <v>88</v>
      </c>
      <c r="B41" s="17" t="s">
        <v>79</v>
      </c>
      <c r="C41" s="17">
        <v>0.221</v>
      </c>
      <c r="D41" s="17" t="s">
        <v>121</v>
      </c>
      <c r="E41" s="17" t="s">
        <v>121</v>
      </c>
      <c r="F41" s="17" t="s">
        <v>121</v>
      </c>
      <c r="G41" s="17" t="s">
        <v>121</v>
      </c>
      <c r="H41" s="17" t="s">
        <v>121</v>
      </c>
      <c r="I41" s="17">
        <v>0.222</v>
      </c>
    </row>
    <row r="42" spans="1:9" ht="15.5" x14ac:dyDescent="0.35">
      <c r="A42" s="16" t="s">
        <v>88</v>
      </c>
      <c r="B42" s="17" t="s">
        <v>80</v>
      </c>
      <c r="C42" s="17">
        <v>1</v>
      </c>
      <c r="D42" s="17" t="s">
        <v>121</v>
      </c>
      <c r="E42" s="17" t="s">
        <v>121</v>
      </c>
      <c r="F42" s="17" t="s">
        <v>121</v>
      </c>
      <c r="G42" s="17" t="s">
        <v>121</v>
      </c>
      <c r="H42" s="17" t="s">
        <v>121</v>
      </c>
      <c r="I42" s="17">
        <v>1</v>
      </c>
    </row>
    <row r="43" spans="1:9" ht="15.5" x14ac:dyDescent="0.35">
      <c r="A43" s="16" t="s">
        <v>88</v>
      </c>
      <c r="B43" s="18" t="s">
        <v>81</v>
      </c>
      <c r="C43" s="18">
        <v>200</v>
      </c>
      <c r="D43" s="18">
        <v>0</v>
      </c>
      <c r="E43" s="18">
        <v>0</v>
      </c>
      <c r="F43" s="18">
        <v>0</v>
      </c>
      <c r="G43" s="18">
        <v>0</v>
      </c>
      <c r="H43" s="18">
        <v>0</v>
      </c>
      <c r="I43" s="18">
        <v>210</v>
      </c>
    </row>
    <row r="44" spans="1:9" ht="15.5" x14ac:dyDescent="0.35">
      <c r="A44" s="16" t="s">
        <v>89</v>
      </c>
      <c r="B44" s="17" t="s">
        <v>77</v>
      </c>
      <c r="C44" s="17" t="s">
        <v>121</v>
      </c>
      <c r="D44" s="17">
        <v>0.73599999999999999</v>
      </c>
      <c r="E44" s="17">
        <v>0.64600000000000002</v>
      </c>
      <c r="F44" s="17" t="s">
        <v>121</v>
      </c>
      <c r="G44" s="17" t="s">
        <v>121</v>
      </c>
      <c r="H44" s="17" t="s">
        <v>121</v>
      </c>
      <c r="I44" s="17">
        <v>0.67500000000000004</v>
      </c>
    </row>
    <row r="45" spans="1:9" ht="15.5" x14ac:dyDescent="0.35">
      <c r="A45" s="16" t="s">
        <v>89</v>
      </c>
      <c r="B45" s="17" t="s">
        <v>78</v>
      </c>
      <c r="C45" s="17" t="s">
        <v>121</v>
      </c>
      <c r="D45" s="17">
        <v>0.113</v>
      </c>
      <c r="E45" s="17">
        <v>4.4999999999999998E-2</v>
      </c>
      <c r="F45" s="17" t="s">
        <v>121</v>
      </c>
      <c r="G45" s="17" t="s">
        <v>121</v>
      </c>
      <c r="H45" s="17" t="s">
        <v>121</v>
      </c>
      <c r="I45" s="17">
        <v>9.8000000000000004E-2</v>
      </c>
    </row>
    <row r="46" spans="1:9" ht="15.5" x14ac:dyDescent="0.35">
      <c r="A46" s="16" t="s">
        <v>89</v>
      </c>
      <c r="B46" s="17" t="s">
        <v>79</v>
      </c>
      <c r="C46" s="17" t="s">
        <v>121</v>
      </c>
      <c r="D46" s="17">
        <v>0.151</v>
      </c>
      <c r="E46" s="17">
        <v>0.308</v>
      </c>
      <c r="F46" s="17" t="s">
        <v>121</v>
      </c>
      <c r="G46" s="17" t="s">
        <v>121</v>
      </c>
      <c r="H46" s="17" t="s">
        <v>121</v>
      </c>
      <c r="I46" s="17">
        <v>0.22700000000000001</v>
      </c>
    </row>
    <row r="47" spans="1:9" ht="15.5" x14ac:dyDescent="0.35">
      <c r="A47" s="16" t="s">
        <v>89</v>
      </c>
      <c r="B47" s="17" t="s">
        <v>80</v>
      </c>
      <c r="C47" s="17" t="s">
        <v>121</v>
      </c>
      <c r="D47" s="17">
        <v>1</v>
      </c>
      <c r="E47" s="17">
        <v>1</v>
      </c>
      <c r="F47" s="17" t="s">
        <v>121</v>
      </c>
      <c r="G47" s="17" t="s">
        <v>121</v>
      </c>
      <c r="H47" s="17" t="s">
        <v>121</v>
      </c>
      <c r="I47" s="17">
        <v>1</v>
      </c>
    </row>
    <row r="48" spans="1:9" ht="15.5" x14ac:dyDescent="0.35">
      <c r="A48" s="16" t="s">
        <v>89</v>
      </c>
      <c r="B48" s="18" t="s">
        <v>81</v>
      </c>
      <c r="C48" s="18">
        <v>0</v>
      </c>
      <c r="D48" s="18">
        <v>110</v>
      </c>
      <c r="E48" s="18">
        <v>70</v>
      </c>
      <c r="F48" s="18">
        <v>0</v>
      </c>
      <c r="G48" s="18">
        <v>40</v>
      </c>
      <c r="H48" s="18">
        <v>20</v>
      </c>
      <c r="I48" s="18">
        <v>230</v>
      </c>
    </row>
    <row r="49" spans="1:9" ht="15.5" x14ac:dyDescent="0.35">
      <c r="A49" s="16" t="s">
        <v>90</v>
      </c>
      <c r="B49" s="17" t="s">
        <v>77</v>
      </c>
      <c r="C49" s="17">
        <v>0.622</v>
      </c>
      <c r="D49" s="17">
        <v>0.69699999999999995</v>
      </c>
      <c r="E49" s="17" t="s">
        <v>121</v>
      </c>
      <c r="F49" s="17" t="s">
        <v>121</v>
      </c>
      <c r="G49" s="17" t="s">
        <v>121</v>
      </c>
      <c r="H49" s="17" t="s">
        <v>121</v>
      </c>
      <c r="I49" s="17">
        <v>0.63700000000000001</v>
      </c>
    </row>
    <row r="50" spans="1:9" ht="15.5" x14ac:dyDescent="0.35">
      <c r="A50" s="16" t="s">
        <v>90</v>
      </c>
      <c r="B50" s="17" t="s">
        <v>78</v>
      </c>
      <c r="C50" s="17">
        <v>6.2E-2</v>
      </c>
      <c r="D50" s="17">
        <v>0.122</v>
      </c>
      <c r="E50" s="17" t="s">
        <v>121</v>
      </c>
      <c r="F50" s="17" t="s">
        <v>121</v>
      </c>
      <c r="G50" s="17" t="s">
        <v>121</v>
      </c>
      <c r="H50" s="17" t="s">
        <v>121</v>
      </c>
      <c r="I50" s="17">
        <v>7.5999999999999998E-2</v>
      </c>
    </row>
    <row r="51" spans="1:9" ht="15.5" x14ac:dyDescent="0.35">
      <c r="A51" s="16" t="s">
        <v>90</v>
      </c>
      <c r="B51" s="17" t="s">
        <v>79</v>
      </c>
      <c r="C51" s="17">
        <v>0.316</v>
      </c>
      <c r="D51" s="17">
        <v>0.18</v>
      </c>
      <c r="E51" s="17" t="s">
        <v>121</v>
      </c>
      <c r="F51" s="17" t="s">
        <v>121</v>
      </c>
      <c r="G51" s="17" t="s">
        <v>121</v>
      </c>
      <c r="H51" s="17" t="s">
        <v>121</v>
      </c>
      <c r="I51" s="17">
        <v>0.28799999999999998</v>
      </c>
    </row>
    <row r="52" spans="1:9" ht="15.5" x14ac:dyDescent="0.35">
      <c r="A52" s="16" t="s">
        <v>90</v>
      </c>
      <c r="B52" s="17" t="s">
        <v>80</v>
      </c>
      <c r="C52" s="17">
        <v>1</v>
      </c>
      <c r="D52" s="17">
        <v>1</v>
      </c>
      <c r="E52" s="17" t="s">
        <v>121</v>
      </c>
      <c r="F52" s="17" t="s">
        <v>121</v>
      </c>
      <c r="G52" s="17" t="s">
        <v>121</v>
      </c>
      <c r="H52" s="17" t="s">
        <v>121</v>
      </c>
      <c r="I52" s="17">
        <v>1</v>
      </c>
    </row>
    <row r="53" spans="1:9" ht="15.5" x14ac:dyDescent="0.35">
      <c r="A53" s="16" t="s">
        <v>90</v>
      </c>
      <c r="B53" s="18" t="s">
        <v>81</v>
      </c>
      <c r="C53" s="18">
        <v>130</v>
      </c>
      <c r="D53" s="18">
        <v>70</v>
      </c>
      <c r="E53" s="18">
        <v>20</v>
      </c>
      <c r="F53" s="18">
        <v>0</v>
      </c>
      <c r="G53" s="18">
        <v>10</v>
      </c>
      <c r="H53" s="18">
        <v>0</v>
      </c>
      <c r="I53" s="18">
        <v>240</v>
      </c>
    </row>
    <row r="54" spans="1:9" ht="15.5" x14ac:dyDescent="0.35">
      <c r="A54" s="16" t="s">
        <v>91</v>
      </c>
      <c r="B54" s="17" t="s">
        <v>77</v>
      </c>
      <c r="C54" s="17">
        <v>0.52400000000000002</v>
      </c>
      <c r="D54" s="17">
        <v>0.64500000000000002</v>
      </c>
      <c r="E54" s="17" t="s">
        <v>121</v>
      </c>
      <c r="F54" s="17" t="s">
        <v>121</v>
      </c>
      <c r="G54" s="17">
        <v>0.75</v>
      </c>
      <c r="H54" s="17" t="s">
        <v>121</v>
      </c>
      <c r="I54" s="17">
        <v>0.65700000000000003</v>
      </c>
    </row>
    <row r="55" spans="1:9" ht="15.5" x14ac:dyDescent="0.35">
      <c r="A55" s="16" t="s">
        <v>91</v>
      </c>
      <c r="B55" s="17" t="s">
        <v>78</v>
      </c>
      <c r="C55" s="17">
        <v>9.5000000000000001E-2</v>
      </c>
      <c r="D55" s="17">
        <v>0.10299999999999999</v>
      </c>
      <c r="E55" s="17" t="s">
        <v>121</v>
      </c>
      <c r="F55" s="17" t="s">
        <v>121</v>
      </c>
      <c r="G55" s="17">
        <v>3.3000000000000002E-2</v>
      </c>
      <c r="H55" s="17" t="s">
        <v>121</v>
      </c>
      <c r="I55" s="17">
        <v>7.0999999999999994E-2</v>
      </c>
    </row>
    <row r="56" spans="1:9" ht="15.5" x14ac:dyDescent="0.35">
      <c r="A56" s="16" t="s">
        <v>91</v>
      </c>
      <c r="B56" s="17" t="s">
        <v>79</v>
      </c>
      <c r="C56" s="17">
        <v>0.38100000000000001</v>
      </c>
      <c r="D56" s="17">
        <v>0.251</v>
      </c>
      <c r="E56" s="17" t="s">
        <v>121</v>
      </c>
      <c r="F56" s="17" t="s">
        <v>121</v>
      </c>
      <c r="G56" s="17">
        <v>0.216</v>
      </c>
      <c r="H56" s="17" t="s">
        <v>121</v>
      </c>
      <c r="I56" s="17">
        <v>0.27200000000000002</v>
      </c>
    </row>
    <row r="57" spans="1:9" ht="15.5" x14ac:dyDescent="0.35">
      <c r="A57" s="16" t="s">
        <v>91</v>
      </c>
      <c r="B57" s="17" t="s">
        <v>80</v>
      </c>
      <c r="C57" s="17">
        <v>1</v>
      </c>
      <c r="D57" s="17">
        <v>1</v>
      </c>
      <c r="E57" s="17" t="s">
        <v>121</v>
      </c>
      <c r="F57" s="17" t="s">
        <v>121</v>
      </c>
      <c r="G57" s="17">
        <v>1</v>
      </c>
      <c r="H57" s="17" t="s">
        <v>121</v>
      </c>
      <c r="I57" s="17">
        <v>1</v>
      </c>
    </row>
    <row r="58" spans="1:9" ht="15.5" x14ac:dyDescent="0.35">
      <c r="A58" s="16" t="s">
        <v>91</v>
      </c>
      <c r="B58" s="18" t="s">
        <v>81</v>
      </c>
      <c r="C58" s="18">
        <v>50</v>
      </c>
      <c r="D58" s="18">
        <v>90</v>
      </c>
      <c r="E58" s="18">
        <v>40</v>
      </c>
      <c r="F58" s="18">
        <v>0</v>
      </c>
      <c r="G58" s="18">
        <v>70</v>
      </c>
      <c r="H58" s="18">
        <v>0</v>
      </c>
      <c r="I58" s="18">
        <v>250</v>
      </c>
    </row>
    <row r="59" spans="1:9" ht="15.5" x14ac:dyDescent="0.35">
      <c r="A59" s="16" t="s">
        <v>92</v>
      </c>
      <c r="B59" s="17" t="s">
        <v>77</v>
      </c>
      <c r="C59" s="17">
        <v>0.76200000000000001</v>
      </c>
      <c r="D59" s="17" t="s">
        <v>121</v>
      </c>
      <c r="E59" s="17" t="s">
        <v>121</v>
      </c>
      <c r="F59" s="17" t="s">
        <v>121</v>
      </c>
      <c r="G59" s="17" t="s">
        <v>121</v>
      </c>
      <c r="H59" s="17" t="s">
        <v>121</v>
      </c>
      <c r="I59" s="17">
        <v>0.75900000000000001</v>
      </c>
    </row>
    <row r="60" spans="1:9" ht="15.5" x14ac:dyDescent="0.35">
      <c r="A60" s="16" t="s">
        <v>92</v>
      </c>
      <c r="B60" s="17" t="s">
        <v>78</v>
      </c>
      <c r="C60" s="17">
        <v>3.3000000000000002E-2</v>
      </c>
      <c r="D60" s="17" t="s">
        <v>121</v>
      </c>
      <c r="E60" s="17" t="s">
        <v>121</v>
      </c>
      <c r="F60" s="17" t="s">
        <v>121</v>
      </c>
      <c r="G60" s="17" t="s">
        <v>121</v>
      </c>
      <c r="H60" s="17" t="s">
        <v>121</v>
      </c>
      <c r="I60" s="17">
        <v>3.6999999999999998E-2</v>
      </c>
    </row>
    <row r="61" spans="1:9" ht="15.5" x14ac:dyDescent="0.35">
      <c r="A61" s="16" t="s">
        <v>92</v>
      </c>
      <c r="B61" s="17" t="s">
        <v>79</v>
      </c>
      <c r="C61" s="17">
        <v>0.20499999999999999</v>
      </c>
      <c r="D61" s="17" t="s">
        <v>121</v>
      </c>
      <c r="E61" s="17" t="s">
        <v>121</v>
      </c>
      <c r="F61" s="17" t="s">
        <v>121</v>
      </c>
      <c r="G61" s="17" t="s">
        <v>121</v>
      </c>
      <c r="H61" s="17" t="s">
        <v>121</v>
      </c>
      <c r="I61" s="17">
        <v>0.20499999999999999</v>
      </c>
    </row>
    <row r="62" spans="1:9" ht="15.5" x14ac:dyDescent="0.35">
      <c r="A62" s="16" t="s">
        <v>92</v>
      </c>
      <c r="B62" s="17" t="s">
        <v>80</v>
      </c>
      <c r="C62" s="17">
        <v>1</v>
      </c>
      <c r="D62" s="17" t="s">
        <v>121</v>
      </c>
      <c r="E62" s="17" t="s">
        <v>121</v>
      </c>
      <c r="F62" s="17" t="s">
        <v>121</v>
      </c>
      <c r="G62" s="17" t="s">
        <v>121</v>
      </c>
      <c r="H62" s="17" t="s">
        <v>121</v>
      </c>
      <c r="I62" s="17">
        <v>1</v>
      </c>
    </row>
    <row r="63" spans="1:9" ht="15.5" x14ac:dyDescent="0.35">
      <c r="A63" s="16" t="s">
        <v>92</v>
      </c>
      <c r="B63" s="18" t="s">
        <v>81</v>
      </c>
      <c r="C63" s="18">
        <v>180</v>
      </c>
      <c r="D63" s="18">
        <v>0</v>
      </c>
      <c r="E63" s="18">
        <v>20</v>
      </c>
      <c r="F63" s="18">
        <v>0</v>
      </c>
      <c r="G63" s="18">
        <v>0</v>
      </c>
      <c r="H63" s="18">
        <v>0</v>
      </c>
      <c r="I63" s="18">
        <v>210</v>
      </c>
    </row>
    <row r="64" spans="1:9" ht="15.5" x14ac:dyDescent="0.35">
      <c r="A64" s="16" t="s">
        <v>93</v>
      </c>
      <c r="B64" s="17" t="s">
        <v>77</v>
      </c>
      <c r="C64" s="17">
        <v>0.73199999999999998</v>
      </c>
      <c r="D64" s="17" t="s">
        <v>121</v>
      </c>
      <c r="E64" s="17" t="s">
        <v>121</v>
      </c>
      <c r="F64" s="17" t="s">
        <v>121</v>
      </c>
      <c r="G64" s="17" t="s">
        <v>121</v>
      </c>
      <c r="H64" s="17" t="s">
        <v>121</v>
      </c>
      <c r="I64" s="17">
        <v>0.73799999999999999</v>
      </c>
    </row>
    <row r="65" spans="1:9" ht="15.5" x14ac:dyDescent="0.35">
      <c r="A65" s="16" t="s">
        <v>93</v>
      </c>
      <c r="B65" s="17" t="s">
        <v>78</v>
      </c>
      <c r="C65" s="17">
        <v>0.114</v>
      </c>
      <c r="D65" s="17" t="s">
        <v>121</v>
      </c>
      <c r="E65" s="17" t="s">
        <v>121</v>
      </c>
      <c r="F65" s="17" t="s">
        <v>121</v>
      </c>
      <c r="G65" s="17" t="s">
        <v>121</v>
      </c>
      <c r="H65" s="17" t="s">
        <v>121</v>
      </c>
      <c r="I65" s="17">
        <v>0.111</v>
      </c>
    </row>
    <row r="66" spans="1:9" ht="15.5" x14ac:dyDescent="0.35">
      <c r="A66" s="16" t="s">
        <v>93</v>
      </c>
      <c r="B66" s="17" t="s">
        <v>79</v>
      </c>
      <c r="C66" s="17">
        <v>0.154</v>
      </c>
      <c r="D66" s="17" t="s">
        <v>121</v>
      </c>
      <c r="E66" s="17" t="s">
        <v>121</v>
      </c>
      <c r="F66" s="17" t="s">
        <v>121</v>
      </c>
      <c r="G66" s="17" t="s">
        <v>121</v>
      </c>
      <c r="H66" s="17" t="s">
        <v>121</v>
      </c>
      <c r="I66" s="17">
        <v>0.151</v>
      </c>
    </row>
    <row r="67" spans="1:9" ht="15.5" x14ac:dyDescent="0.35">
      <c r="A67" s="16" t="s">
        <v>93</v>
      </c>
      <c r="B67" s="17" t="s">
        <v>80</v>
      </c>
      <c r="C67" s="17">
        <v>1</v>
      </c>
      <c r="D67" s="17" t="s">
        <v>121</v>
      </c>
      <c r="E67" s="17" t="s">
        <v>121</v>
      </c>
      <c r="F67" s="17" t="s">
        <v>121</v>
      </c>
      <c r="G67" s="17" t="s">
        <v>121</v>
      </c>
      <c r="H67" s="17" t="s">
        <v>121</v>
      </c>
      <c r="I67" s="17">
        <v>1</v>
      </c>
    </row>
    <row r="68" spans="1:9" ht="15.5" x14ac:dyDescent="0.35">
      <c r="A68" s="16" t="s">
        <v>93</v>
      </c>
      <c r="B68" s="18" t="s">
        <v>81</v>
      </c>
      <c r="C68" s="18">
        <v>760</v>
      </c>
      <c r="D68" s="18">
        <v>20</v>
      </c>
      <c r="E68" s="18">
        <v>10</v>
      </c>
      <c r="F68" s="18">
        <v>0</v>
      </c>
      <c r="G68" s="18">
        <v>10</v>
      </c>
      <c r="H68" s="18">
        <v>0</v>
      </c>
      <c r="I68" s="18">
        <v>800</v>
      </c>
    </row>
    <row r="69" spans="1:9" ht="15.5" x14ac:dyDescent="0.35">
      <c r="A69" s="16" t="s">
        <v>94</v>
      </c>
      <c r="B69" s="17" t="s">
        <v>77</v>
      </c>
      <c r="C69" s="17" t="s">
        <v>121</v>
      </c>
      <c r="D69" s="17">
        <v>0.63400000000000001</v>
      </c>
      <c r="E69" s="17" t="s">
        <v>121</v>
      </c>
      <c r="F69" s="17" t="s">
        <v>121</v>
      </c>
      <c r="G69" s="17" t="s">
        <v>121</v>
      </c>
      <c r="H69" s="17" t="s">
        <v>121</v>
      </c>
      <c r="I69" s="17">
        <v>0.624</v>
      </c>
    </row>
    <row r="70" spans="1:9" ht="15.5" x14ac:dyDescent="0.35">
      <c r="A70" s="16" t="s">
        <v>94</v>
      </c>
      <c r="B70" s="17" t="s">
        <v>78</v>
      </c>
      <c r="C70" s="17" t="s">
        <v>121</v>
      </c>
      <c r="D70" s="17">
        <v>0.107</v>
      </c>
      <c r="E70" s="17" t="s">
        <v>121</v>
      </c>
      <c r="F70" s="17" t="s">
        <v>121</v>
      </c>
      <c r="G70" s="17" t="s">
        <v>121</v>
      </c>
      <c r="H70" s="17" t="s">
        <v>121</v>
      </c>
      <c r="I70" s="17">
        <v>0.11899999999999999</v>
      </c>
    </row>
    <row r="71" spans="1:9" ht="15.5" x14ac:dyDescent="0.35">
      <c r="A71" s="16" t="s">
        <v>94</v>
      </c>
      <c r="B71" s="17" t="s">
        <v>79</v>
      </c>
      <c r="C71" s="17" t="s">
        <v>121</v>
      </c>
      <c r="D71" s="17">
        <v>0.26</v>
      </c>
      <c r="E71" s="17" t="s">
        <v>121</v>
      </c>
      <c r="F71" s="17" t="s">
        <v>121</v>
      </c>
      <c r="G71" s="17" t="s">
        <v>121</v>
      </c>
      <c r="H71" s="17" t="s">
        <v>121</v>
      </c>
      <c r="I71" s="17">
        <v>0.25700000000000001</v>
      </c>
    </row>
    <row r="72" spans="1:9" ht="15.5" x14ac:dyDescent="0.35">
      <c r="A72" s="16" t="s">
        <v>94</v>
      </c>
      <c r="B72" s="17" t="s">
        <v>80</v>
      </c>
      <c r="C72" s="17" t="s">
        <v>121</v>
      </c>
      <c r="D72" s="17">
        <v>1</v>
      </c>
      <c r="E72" s="17" t="s">
        <v>121</v>
      </c>
      <c r="F72" s="17" t="s">
        <v>121</v>
      </c>
      <c r="G72" s="17" t="s">
        <v>121</v>
      </c>
      <c r="H72" s="17" t="s">
        <v>121</v>
      </c>
      <c r="I72" s="17">
        <v>1</v>
      </c>
    </row>
    <row r="73" spans="1:9" ht="15.5" x14ac:dyDescent="0.35">
      <c r="A73" s="16" t="s">
        <v>94</v>
      </c>
      <c r="B73" s="18" t="s">
        <v>81</v>
      </c>
      <c r="C73" s="18">
        <v>0</v>
      </c>
      <c r="D73" s="18">
        <v>190</v>
      </c>
      <c r="E73" s="18">
        <v>0</v>
      </c>
      <c r="F73" s="18">
        <v>0</v>
      </c>
      <c r="G73" s="18">
        <v>20</v>
      </c>
      <c r="H73" s="18">
        <v>0</v>
      </c>
      <c r="I73" s="18">
        <v>210</v>
      </c>
    </row>
    <row r="74" spans="1:9" ht="15.5" x14ac:dyDescent="0.35">
      <c r="A74" s="16" t="s">
        <v>95</v>
      </c>
      <c r="B74" s="17" t="s">
        <v>77</v>
      </c>
      <c r="C74" s="17" t="s">
        <v>121</v>
      </c>
      <c r="D74" s="17">
        <v>0.65600000000000003</v>
      </c>
      <c r="E74" s="17">
        <v>0.49199999999999999</v>
      </c>
      <c r="F74" s="17" t="s">
        <v>121</v>
      </c>
      <c r="G74" s="17">
        <v>0.56100000000000005</v>
      </c>
      <c r="H74" s="17" t="s">
        <v>121</v>
      </c>
      <c r="I74" s="17">
        <v>0.60199999999999998</v>
      </c>
    </row>
    <row r="75" spans="1:9" ht="15.5" x14ac:dyDescent="0.35">
      <c r="A75" s="16" t="s">
        <v>95</v>
      </c>
      <c r="B75" s="17" t="s">
        <v>78</v>
      </c>
      <c r="C75" s="17" t="s">
        <v>121</v>
      </c>
      <c r="D75" s="17">
        <v>0.124</v>
      </c>
      <c r="E75" s="17">
        <v>7.0999999999999994E-2</v>
      </c>
      <c r="F75" s="17" t="s">
        <v>121</v>
      </c>
      <c r="G75" s="17">
        <v>0.13500000000000001</v>
      </c>
      <c r="H75" s="17" t="s">
        <v>121</v>
      </c>
      <c r="I75" s="17">
        <v>0.115</v>
      </c>
    </row>
    <row r="76" spans="1:9" ht="15.5" x14ac:dyDescent="0.35">
      <c r="A76" s="16" t="s">
        <v>95</v>
      </c>
      <c r="B76" s="17" t="s">
        <v>79</v>
      </c>
      <c r="C76" s="17" t="s">
        <v>121</v>
      </c>
      <c r="D76" s="17">
        <v>0.22</v>
      </c>
      <c r="E76" s="17">
        <v>0.437</v>
      </c>
      <c r="F76" s="17" t="s">
        <v>121</v>
      </c>
      <c r="G76" s="17">
        <v>0.30399999999999999</v>
      </c>
      <c r="H76" s="17" t="s">
        <v>121</v>
      </c>
      <c r="I76" s="17">
        <v>0.28299999999999997</v>
      </c>
    </row>
    <row r="77" spans="1:9" ht="15.5" x14ac:dyDescent="0.35">
      <c r="A77" s="16" t="s">
        <v>95</v>
      </c>
      <c r="B77" s="17" t="s">
        <v>80</v>
      </c>
      <c r="C77" s="17" t="s">
        <v>121</v>
      </c>
      <c r="D77" s="17">
        <v>1</v>
      </c>
      <c r="E77" s="17">
        <v>1</v>
      </c>
      <c r="F77" s="17" t="s">
        <v>121</v>
      </c>
      <c r="G77" s="17">
        <v>1</v>
      </c>
      <c r="H77" s="17" t="s">
        <v>121</v>
      </c>
      <c r="I77" s="17">
        <v>1</v>
      </c>
    </row>
    <row r="78" spans="1:9" ht="15.5" x14ac:dyDescent="0.35">
      <c r="A78" s="16" t="s">
        <v>95</v>
      </c>
      <c r="B78" s="18" t="s">
        <v>81</v>
      </c>
      <c r="C78" s="18">
        <v>0</v>
      </c>
      <c r="D78" s="18">
        <v>280</v>
      </c>
      <c r="E78" s="18">
        <v>100</v>
      </c>
      <c r="F78" s="18">
        <v>0</v>
      </c>
      <c r="G78" s="18">
        <v>100</v>
      </c>
      <c r="H78" s="18">
        <v>0</v>
      </c>
      <c r="I78" s="18">
        <v>470</v>
      </c>
    </row>
    <row r="79" spans="1:9" ht="15.5" x14ac:dyDescent="0.35">
      <c r="A79" s="16" t="s">
        <v>96</v>
      </c>
      <c r="B79" s="17" t="s">
        <v>77</v>
      </c>
      <c r="C79" s="17">
        <v>0.70699999999999996</v>
      </c>
      <c r="D79" s="17" t="s">
        <v>121</v>
      </c>
      <c r="E79" s="17" t="s">
        <v>121</v>
      </c>
      <c r="F79" s="17" t="s">
        <v>121</v>
      </c>
      <c r="G79" s="17" t="s">
        <v>121</v>
      </c>
      <c r="H79" s="17" t="s">
        <v>121</v>
      </c>
      <c r="I79" s="17">
        <v>0.70699999999999996</v>
      </c>
    </row>
    <row r="80" spans="1:9" ht="15.5" x14ac:dyDescent="0.35">
      <c r="A80" s="16" t="s">
        <v>96</v>
      </c>
      <c r="B80" s="17" t="s">
        <v>78</v>
      </c>
      <c r="C80" s="17">
        <v>0.08</v>
      </c>
      <c r="D80" s="17" t="s">
        <v>121</v>
      </c>
      <c r="E80" s="17" t="s">
        <v>121</v>
      </c>
      <c r="F80" s="17" t="s">
        <v>121</v>
      </c>
      <c r="G80" s="17" t="s">
        <v>121</v>
      </c>
      <c r="H80" s="17" t="s">
        <v>121</v>
      </c>
      <c r="I80" s="17">
        <v>0.08</v>
      </c>
    </row>
    <row r="81" spans="1:9" ht="15.5" x14ac:dyDescent="0.35">
      <c r="A81" s="16" t="s">
        <v>96</v>
      </c>
      <c r="B81" s="17" t="s">
        <v>79</v>
      </c>
      <c r="C81" s="17">
        <v>0.21299999999999999</v>
      </c>
      <c r="D81" s="17" t="s">
        <v>121</v>
      </c>
      <c r="E81" s="17" t="s">
        <v>121</v>
      </c>
      <c r="F81" s="17" t="s">
        <v>121</v>
      </c>
      <c r="G81" s="17" t="s">
        <v>121</v>
      </c>
      <c r="H81" s="17" t="s">
        <v>121</v>
      </c>
      <c r="I81" s="17">
        <v>0.21299999999999999</v>
      </c>
    </row>
    <row r="82" spans="1:9" ht="15.5" x14ac:dyDescent="0.35">
      <c r="A82" s="16" t="s">
        <v>96</v>
      </c>
      <c r="B82" s="17" t="s">
        <v>80</v>
      </c>
      <c r="C82" s="17">
        <v>1</v>
      </c>
      <c r="D82" s="17" t="s">
        <v>121</v>
      </c>
      <c r="E82" s="17" t="s">
        <v>121</v>
      </c>
      <c r="F82" s="17" t="s">
        <v>121</v>
      </c>
      <c r="G82" s="17" t="s">
        <v>121</v>
      </c>
      <c r="H82" s="17" t="s">
        <v>121</v>
      </c>
      <c r="I82" s="17">
        <v>1</v>
      </c>
    </row>
    <row r="83" spans="1:9" ht="15.5" x14ac:dyDescent="0.35">
      <c r="A83" s="16" t="s">
        <v>96</v>
      </c>
      <c r="B83" s="18" t="s">
        <v>81</v>
      </c>
      <c r="C83" s="18">
        <v>850</v>
      </c>
      <c r="D83" s="18">
        <v>0</v>
      </c>
      <c r="E83" s="18">
        <v>0</v>
      </c>
      <c r="F83" s="18">
        <v>0</v>
      </c>
      <c r="G83" s="18">
        <v>0</v>
      </c>
      <c r="H83" s="18">
        <v>0</v>
      </c>
      <c r="I83" s="18">
        <v>850</v>
      </c>
    </row>
    <row r="84" spans="1:9" ht="15.5" x14ac:dyDescent="0.35">
      <c r="A84" s="16" t="s">
        <v>97</v>
      </c>
      <c r="B84" s="17" t="s">
        <v>77</v>
      </c>
      <c r="C84" s="17" t="s">
        <v>121</v>
      </c>
      <c r="D84" s="17">
        <v>0.69799999999999995</v>
      </c>
      <c r="E84" s="17" t="s">
        <v>121</v>
      </c>
      <c r="F84" s="17" t="s">
        <v>121</v>
      </c>
      <c r="G84" s="17" t="s">
        <v>121</v>
      </c>
      <c r="H84" s="17">
        <v>0.80400000000000005</v>
      </c>
      <c r="I84" s="17">
        <v>0.73799999999999999</v>
      </c>
    </row>
    <row r="85" spans="1:9" ht="15.5" x14ac:dyDescent="0.35">
      <c r="A85" s="16" t="s">
        <v>97</v>
      </c>
      <c r="B85" s="17" t="s">
        <v>78</v>
      </c>
      <c r="C85" s="17" t="s">
        <v>121</v>
      </c>
      <c r="D85" s="17">
        <v>0.112</v>
      </c>
      <c r="E85" s="17" t="s">
        <v>121</v>
      </c>
      <c r="F85" s="17" t="s">
        <v>121</v>
      </c>
      <c r="G85" s="17" t="s">
        <v>121</v>
      </c>
      <c r="H85" s="17">
        <v>7.4999999999999997E-2</v>
      </c>
      <c r="I85" s="17">
        <v>9.1999999999999998E-2</v>
      </c>
    </row>
    <row r="86" spans="1:9" ht="15.5" x14ac:dyDescent="0.35">
      <c r="A86" s="16" t="s">
        <v>97</v>
      </c>
      <c r="B86" s="17" t="s">
        <v>79</v>
      </c>
      <c r="C86" s="17" t="s">
        <v>121</v>
      </c>
      <c r="D86" s="17">
        <v>0.19</v>
      </c>
      <c r="E86" s="17" t="s">
        <v>121</v>
      </c>
      <c r="F86" s="17" t="s">
        <v>121</v>
      </c>
      <c r="G86" s="17" t="s">
        <v>121</v>
      </c>
      <c r="H86" s="17">
        <v>0.121</v>
      </c>
      <c r="I86" s="17">
        <v>0.17</v>
      </c>
    </row>
    <row r="87" spans="1:9" ht="15.5" x14ac:dyDescent="0.35">
      <c r="A87" s="16" t="s">
        <v>97</v>
      </c>
      <c r="B87" s="17" t="s">
        <v>80</v>
      </c>
      <c r="C87" s="17" t="s">
        <v>121</v>
      </c>
      <c r="D87" s="17">
        <v>1</v>
      </c>
      <c r="E87" s="17" t="s">
        <v>121</v>
      </c>
      <c r="F87" s="17" t="s">
        <v>121</v>
      </c>
      <c r="G87" s="17">
        <v>1</v>
      </c>
      <c r="H87" s="17">
        <v>1</v>
      </c>
      <c r="I87" s="17">
        <v>1</v>
      </c>
    </row>
    <row r="88" spans="1:9" ht="15.5" x14ac:dyDescent="0.35">
      <c r="A88" s="16" t="s">
        <v>97</v>
      </c>
      <c r="B88" s="18" t="s">
        <v>81</v>
      </c>
      <c r="C88" s="18">
        <v>0</v>
      </c>
      <c r="D88" s="18">
        <v>130</v>
      </c>
      <c r="E88" s="18">
        <v>0</v>
      </c>
      <c r="F88" s="18">
        <v>30</v>
      </c>
      <c r="G88" s="18">
        <v>50</v>
      </c>
      <c r="H88" s="18">
        <v>120</v>
      </c>
      <c r="I88" s="18">
        <v>330</v>
      </c>
    </row>
    <row r="89" spans="1:9" ht="15.5" x14ac:dyDescent="0.35">
      <c r="A89" s="16" t="s">
        <v>98</v>
      </c>
      <c r="B89" s="17" t="s">
        <v>77</v>
      </c>
      <c r="C89" s="17" t="s">
        <v>121</v>
      </c>
      <c r="D89" s="17">
        <v>0.64700000000000002</v>
      </c>
      <c r="E89" s="17" t="s">
        <v>121</v>
      </c>
      <c r="F89" s="17" t="s">
        <v>121</v>
      </c>
      <c r="G89" s="17" t="s">
        <v>121</v>
      </c>
      <c r="H89" s="17" t="s">
        <v>121</v>
      </c>
      <c r="I89" s="17">
        <v>0.66300000000000003</v>
      </c>
    </row>
    <row r="90" spans="1:9" ht="15.5" x14ac:dyDescent="0.35">
      <c r="A90" s="16" t="s">
        <v>98</v>
      </c>
      <c r="B90" s="17" t="s">
        <v>78</v>
      </c>
      <c r="C90" s="17" t="s">
        <v>121</v>
      </c>
      <c r="D90" s="17">
        <v>0.13300000000000001</v>
      </c>
      <c r="E90" s="17" t="s">
        <v>121</v>
      </c>
      <c r="F90" s="17" t="s">
        <v>121</v>
      </c>
      <c r="G90" s="17" t="s">
        <v>121</v>
      </c>
      <c r="H90" s="17" t="s">
        <v>121</v>
      </c>
      <c r="I90" s="17">
        <v>0.11600000000000001</v>
      </c>
    </row>
    <row r="91" spans="1:9" ht="15.5" x14ac:dyDescent="0.35">
      <c r="A91" s="16" t="s">
        <v>98</v>
      </c>
      <c r="B91" s="17" t="s">
        <v>79</v>
      </c>
      <c r="C91" s="17" t="s">
        <v>121</v>
      </c>
      <c r="D91" s="17">
        <v>0.221</v>
      </c>
      <c r="E91" s="17" t="s">
        <v>121</v>
      </c>
      <c r="F91" s="17" t="s">
        <v>121</v>
      </c>
      <c r="G91" s="17" t="s">
        <v>121</v>
      </c>
      <c r="H91" s="17" t="s">
        <v>121</v>
      </c>
      <c r="I91" s="17">
        <v>0.221</v>
      </c>
    </row>
    <row r="92" spans="1:9" ht="15.5" x14ac:dyDescent="0.35">
      <c r="A92" s="16" t="s">
        <v>98</v>
      </c>
      <c r="B92" s="17" t="s">
        <v>80</v>
      </c>
      <c r="C92" s="17" t="s">
        <v>121</v>
      </c>
      <c r="D92" s="17">
        <v>1</v>
      </c>
      <c r="E92" s="17" t="s">
        <v>121</v>
      </c>
      <c r="F92" s="17" t="s">
        <v>121</v>
      </c>
      <c r="G92" s="17" t="s">
        <v>121</v>
      </c>
      <c r="H92" s="17" t="s">
        <v>121</v>
      </c>
      <c r="I92" s="17">
        <v>1</v>
      </c>
    </row>
    <row r="93" spans="1:9" ht="15.5" x14ac:dyDescent="0.35">
      <c r="A93" s="16" t="s">
        <v>98</v>
      </c>
      <c r="B93" s="18" t="s">
        <v>81</v>
      </c>
      <c r="C93" s="18">
        <v>0</v>
      </c>
      <c r="D93" s="18">
        <v>200</v>
      </c>
      <c r="E93" s="18">
        <v>20</v>
      </c>
      <c r="F93" s="18">
        <v>0</v>
      </c>
      <c r="G93" s="18">
        <v>10</v>
      </c>
      <c r="H93" s="18">
        <v>0</v>
      </c>
      <c r="I93" s="18">
        <v>230</v>
      </c>
    </row>
    <row r="94" spans="1:9" ht="15.5" x14ac:dyDescent="0.35">
      <c r="A94" s="16" t="s">
        <v>99</v>
      </c>
      <c r="B94" s="17" t="s">
        <v>77</v>
      </c>
      <c r="C94" s="17" t="s">
        <v>121</v>
      </c>
      <c r="D94" s="17">
        <v>0.68400000000000005</v>
      </c>
      <c r="E94" s="17" t="s">
        <v>121</v>
      </c>
      <c r="F94" s="17" t="s">
        <v>121</v>
      </c>
      <c r="G94" s="17" t="s">
        <v>121</v>
      </c>
      <c r="H94" s="17" t="s">
        <v>121</v>
      </c>
      <c r="I94" s="17">
        <v>0.66800000000000004</v>
      </c>
    </row>
    <row r="95" spans="1:9" ht="15.5" x14ac:dyDescent="0.35">
      <c r="A95" s="16" t="s">
        <v>99</v>
      </c>
      <c r="B95" s="17" t="s">
        <v>78</v>
      </c>
      <c r="C95" s="17" t="s">
        <v>121</v>
      </c>
      <c r="D95" s="17">
        <v>7.3999999999999996E-2</v>
      </c>
      <c r="E95" s="17" t="s">
        <v>121</v>
      </c>
      <c r="F95" s="17" t="s">
        <v>121</v>
      </c>
      <c r="G95" s="17" t="s">
        <v>121</v>
      </c>
      <c r="H95" s="17" t="s">
        <v>121</v>
      </c>
      <c r="I95" s="17">
        <v>9.4E-2</v>
      </c>
    </row>
    <row r="96" spans="1:9" ht="15.5" x14ac:dyDescent="0.35">
      <c r="A96" s="16" t="s">
        <v>99</v>
      </c>
      <c r="B96" s="17" t="s">
        <v>79</v>
      </c>
      <c r="C96" s="17" t="s">
        <v>121</v>
      </c>
      <c r="D96" s="17">
        <v>0.24099999999999999</v>
      </c>
      <c r="E96" s="17" t="s">
        <v>121</v>
      </c>
      <c r="F96" s="17" t="s">
        <v>121</v>
      </c>
      <c r="G96" s="17" t="s">
        <v>121</v>
      </c>
      <c r="H96" s="17" t="s">
        <v>121</v>
      </c>
      <c r="I96" s="17">
        <v>0.23899999999999999</v>
      </c>
    </row>
    <row r="97" spans="1:9" ht="15.5" x14ac:dyDescent="0.35">
      <c r="A97" s="16" t="s">
        <v>99</v>
      </c>
      <c r="B97" s="17" t="s">
        <v>80</v>
      </c>
      <c r="C97" s="17" t="s">
        <v>121</v>
      </c>
      <c r="D97" s="17">
        <v>1</v>
      </c>
      <c r="E97" s="17" t="s">
        <v>121</v>
      </c>
      <c r="F97" s="17" t="s">
        <v>121</v>
      </c>
      <c r="G97" s="17" t="s">
        <v>121</v>
      </c>
      <c r="H97" s="17" t="s">
        <v>121</v>
      </c>
      <c r="I97" s="17">
        <v>1</v>
      </c>
    </row>
    <row r="98" spans="1:9" ht="15.5" x14ac:dyDescent="0.35">
      <c r="A98" s="16" t="s">
        <v>99</v>
      </c>
      <c r="B98" s="18" t="s">
        <v>81</v>
      </c>
      <c r="C98" s="18">
        <v>0</v>
      </c>
      <c r="D98" s="18">
        <v>160</v>
      </c>
      <c r="E98" s="18">
        <v>30</v>
      </c>
      <c r="F98" s="18">
        <v>0</v>
      </c>
      <c r="G98" s="18">
        <v>40</v>
      </c>
      <c r="H98" s="18">
        <v>0</v>
      </c>
      <c r="I98" s="18">
        <v>220</v>
      </c>
    </row>
    <row r="99" spans="1:9" ht="15.5" x14ac:dyDescent="0.35">
      <c r="A99" s="16" t="s">
        <v>100</v>
      </c>
      <c r="B99" s="17" t="s">
        <v>77</v>
      </c>
      <c r="C99" s="17" t="s">
        <v>121</v>
      </c>
      <c r="D99" s="17">
        <v>0.624</v>
      </c>
      <c r="E99" s="17">
        <v>0.61</v>
      </c>
      <c r="F99" s="17" t="s">
        <v>121</v>
      </c>
      <c r="G99" s="17">
        <v>0.58299999999999996</v>
      </c>
      <c r="H99" s="17" t="s">
        <v>121</v>
      </c>
      <c r="I99" s="17">
        <v>0.59499999999999997</v>
      </c>
    </row>
    <row r="100" spans="1:9" ht="15.5" x14ac:dyDescent="0.35">
      <c r="A100" s="16" t="s">
        <v>100</v>
      </c>
      <c r="B100" s="17" t="s">
        <v>78</v>
      </c>
      <c r="C100" s="17" t="s">
        <v>121</v>
      </c>
      <c r="D100" s="17">
        <v>0.129</v>
      </c>
      <c r="E100" s="17">
        <v>0.16400000000000001</v>
      </c>
      <c r="F100" s="17" t="s">
        <v>121</v>
      </c>
      <c r="G100" s="17">
        <v>6.2E-2</v>
      </c>
      <c r="H100" s="17" t="s">
        <v>121</v>
      </c>
      <c r="I100" s="17">
        <v>0.11</v>
      </c>
    </row>
    <row r="101" spans="1:9" ht="15.5" x14ac:dyDescent="0.35">
      <c r="A101" s="16" t="s">
        <v>100</v>
      </c>
      <c r="B101" s="17" t="s">
        <v>79</v>
      </c>
      <c r="C101" s="17" t="s">
        <v>121</v>
      </c>
      <c r="D101" s="17">
        <v>0.247</v>
      </c>
      <c r="E101" s="17">
        <v>0.22700000000000001</v>
      </c>
      <c r="F101" s="17" t="s">
        <v>121</v>
      </c>
      <c r="G101" s="17">
        <v>0.35499999999999998</v>
      </c>
      <c r="H101" s="17" t="s">
        <v>121</v>
      </c>
      <c r="I101" s="17">
        <v>0.29499999999999998</v>
      </c>
    </row>
    <row r="102" spans="1:9" ht="15.5" x14ac:dyDescent="0.35">
      <c r="A102" s="16" t="s">
        <v>100</v>
      </c>
      <c r="B102" s="17" t="s">
        <v>80</v>
      </c>
      <c r="C102" s="17" t="s">
        <v>121</v>
      </c>
      <c r="D102" s="17">
        <v>1</v>
      </c>
      <c r="E102" s="17">
        <v>1</v>
      </c>
      <c r="F102" s="17" t="s">
        <v>121</v>
      </c>
      <c r="G102" s="17">
        <v>1</v>
      </c>
      <c r="H102" s="17" t="s">
        <v>121</v>
      </c>
      <c r="I102" s="17">
        <v>1</v>
      </c>
    </row>
    <row r="103" spans="1:9" ht="15.5" x14ac:dyDescent="0.35">
      <c r="A103" s="16" t="s">
        <v>100</v>
      </c>
      <c r="B103" s="18" t="s">
        <v>81</v>
      </c>
      <c r="C103" s="18">
        <v>0</v>
      </c>
      <c r="D103" s="18">
        <v>60</v>
      </c>
      <c r="E103" s="18">
        <v>60</v>
      </c>
      <c r="F103" s="18">
        <v>20</v>
      </c>
      <c r="G103" s="18">
        <v>80</v>
      </c>
      <c r="H103" s="18">
        <v>10</v>
      </c>
      <c r="I103" s="18">
        <v>230</v>
      </c>
    </row>
    <row r="104" spans="1:9" ht="15.5" x14ac:dyDescent="0.35">
      <c r="A104" s="16" t="s">
        <v>101</v>
      </c>
      <c r="B104" s="17" t="s">
        <v>77</v>
      </c>
      <c r="C104" s="17" t="s">
        <v>121</v>
      </c>
      <c r="D104" s="17" t="s">
        <v>121</v>
      </c>
      <c r="E104" s="17" t="s">
        <v>121</v>
      </c>
      <c r="F104" s="17">
        <v>0.80200000000000005</v>
      </c>
      <c r="G104" s="17" t="s">
        <v>121</v>
      </c>
      <c r="H104" s="17">
        <v>0.84699999999999998</v>
      </c>
      <c r="I104" s="17">
        <v>0.83499999999999996</v>
      </c>
    </row>
    <row r="105" spans="1:9" ht="15.5" x14ac:dyDescent="0.35">
      <c r="A105" s="16" t="s">
        <v>101</v>
      </c>
      <c r="B105" s="17" t="s">
        <v>78</v>
      </c>
      <c r="C105" s="17" t="s">
        <v>121</v>
      </c>
      <c r="D105" s="17" t="s">
        <v>121</v>
      </c>
      <c r="E105" s="17" t="s">
        <v>121</v>
      </c>
      <c r="F105" s="17">
        <v>7.9000000000000001E-2</v>
      </c>
      <c r="G105" s="17" t="s">
        <v>121</v>
      </c>
      <c r="H105" s="17">
        <v>3.7999999999999999E-2</v>
      </c>
      <c r="I105" s="17">
        <v>4.9000000000000002E-2</v>
      </c>
    </row>
    <row r="106" spans="1:9" ht="15.5" x14ac:dyDescent="0.35">
      <c r="A106" s="16" t="s">
        <v>101</v>
      </c>
      <c r="B106" s="17" t="s">
        <v>79</v>
      </c>
      <c r="C106" s="17" t="s">
        <v>121</v>
      </c>
      <c r="D106" s="17" t="s">
        <v>121</v>
      </c>
      <c r="E106" s="17" t="s">
        <v>121</v>
      </c>
      <c r="F106" s="17">
        <v>0.11799999999999999</v>
      </c>
      <c r="G106" s="17" t="s">
        <v>121</v>
      </c>
      <c r="H106" s="17">
        <v>0.115</v>
      </c>
      <c r="I106" s="17">
        <v>0.11600000000000001</v>
      </c>
    </row>
    <row r="107" spans="1:9" ht="15.5" x14ac:dyDescent="0.35">
      <c r="A107" s="16" t="s">
        <v>101</v>
      </c>
      <c r="B107" s="17" t="s">
        <v>80</v>
      </c>
      <c r="C107" s="17" t="s">
        <v>121</v>
      </c>
      <c r="D107" s="17" t="s">
        <v>121</v>
      </c>
      <c r="E107" s="17" t="s">
        <v>121</v>
      </c>
      <c r="F107" s="17">
        <v>1</v>
      </c>
      <c r="G107" s="17" t="s">
        <v>121</v>
      </c>
      <c r="H107" s="17">
        <v>1</v>
      </c>
      <c r="I107" s="17">
        <v>1</v>
      </c>
    </row>
    <row r="108" spans="1:9" ht="15.5" x14ac:dyDescent="0.35">
      <c r="A108" s="16" t="s">
        <v>101</v>
      </c>
      <c r="B108" s="18" t="s">
        <v>81</v>
      </c>
      <c r="C108" s="18">
        <v>0</v>
      </c>
      <c r="D108" s="18">
        <v>0</v>
      </c>
      <c r="E108" s="18">
        <v>0</v>
      </c>
      <c r="F108" s="18">
        <v>80</v>
      </c>
      <c r="G108" s="18">
        <v>0</v>
      </c>
      <c r="H108" s="18">
        <v>190</v>
      </c>
      <c r="I108" s="18">
        <v>260</v>
      </c>
    </row>
    <row r="109" spans="1:9" ht="15.5" x14ac:dyDescent="0.35">
      <c r="A109" s="16" t="s">
        <v>102</v>
      </c>
      <c r="B109" s="17" t="s">
        <v>77</v>
      </c>
      <c r="C109" s="17" t="s">
        <v>121</v>
      </c>
      <c r="D109" s="17">
        <v>0.64400000000000002</v>
      </c>
      <c r="E109" s="17" t="s">
        <v>121</v>
      </c>
      <c r="F109" s="17" t="s">
        <v>121</v>
      </c>
      <c r="G109" s="17" t="s">
        <v>121</v>
      </c>
      <c r="H109" s="17" t="s">
        <v>121</v>
      </c>
      <c r="I109" s="17">
        <v>0.66900000000000004</v>
      </c>
    </row>
    <row r="110" spans="1:9" ht="15.5" x14ac:dyDescent="0.35">
      <c r="A110" s="16" t="s">
        <v>102</v>
      </c>
      <c r="B110" s="17" t="s">
        <v>78</v>
      </c>
      <c r="C110" s="17" t="s">
        <v>121</v>
      </c>
      <c r="D110" s="17">
        <v>9.7000000000000003E-2</v>
      </c>
      <c r="E110" s="17" t="s">
        <v>121</v>
      </c>
      <c r="F110" s="17" t="s">
        <v>121</v>
      </c>
      <c r="G110" s="17" t="s">
        <v>121</v>
      </c>
      <c r="H110" s="17" t="s">
        <v>121</v>
      </c>
      <c r="I110" s="17">
        <v>9.1999999999999998E-2</v>
      </c>
    </row>
    <row r="111" spans="1:9" ht="15.5" x14ac:dyDescent="0.35">
      <c r="A111" s="16" t="s">
        <v>102</v>
      </c>
      <c r="B111" s="17" t="s">
        <v>79</v>
      </c>
      <c r="C111" s="17" t="s">
        <v>121</v>
      </c>
      <c r="D111" s="17">
        <v>0.25900000000000001</v>
      </c>
      <c r="E111" s="17" t="s">
        <v>121</v>
      </c>
      <c r="F111" s="17" t="s">
        <v>121</v>
      </c>
      <c r="G111" s="17" t="s">
        <v>121</v>
      </c>
      <c r="H111" s="17" t="s">
        <v>121</v>
      </c>
      <c r="I111" s="17">
        <v>0.24</v>
      </c>
    </row>
    <row r="112" spans="1:9" ht="15.5" x14ac:dyDescent="0.35">
      <c r="A112" s="16" t="s">
        <v>102</v>
      </c>
      <c r="B112" s="17" t="s">
        <v>80</v>
      </c>
      <c r="C112" s="17" t="s">
        <v>121</v>
      </c>
      <c r="D112" s="17">
        <v>1</v>
      </c>
      <c r="E112" s="17">
        <v>1</v>
      </c>
      <c r="F112" s="17" t="s">
        <v>121</v>
      </c>
      <c r="G112" s="17" t="s">
        <v>121</v>
      </c>
      <c r="H112" s="17" t="s">
        <v>121</v>
      </c>
      <c r="I112" s="17">
        <v>1</v>
      </c>
    </row>
    <row r="113" spans="1:9" ht="15.5" x14ac:dyDescent="0.35">
      <c r="A113" s="16" t="s">
        <v>102</v>
      </c>
      <c r="B113" s="18" t="s">
        <v>81</v>
      </c>
      <c r="C113" s="18">
        <v>0</v>
      </c>
      <c r="D113" s="18">
        <v>150</v>
      </c>
      <c r="E113" s="18">
        <v>50</v>
      </c>
      <c r="F113" s="18">
        <v>0</v>
      </c>
      <c r="G113" s="18">
        <v>20</v>
      </c>
      <c r="H113" s="18">
        <v>10</v>
      </c>
      <c r="I113" s="18">
        <v>220</v>
      </c>
    </row>
    <row r="114" spans="1:9" ht="15.5" x14ac:dyDescent="0.35">
      <c r="A114" s="16" t="s">
        <v>103</v>
      </c>
      <c r="B114" s="17" t="s">
        <v>77</v>
      </c>
      <c r="C114" s="17">
        <v>0.69199999999999995</v>
      </c>
      <c r="D114" s="17">
        <v>0.42399999999999999</v>
      </c>
      <c r="E114" s="17" t="s">
        <v>121</v>
      </c>
      <c r="F114" s="17" t="s">
        <v>121</v>
      </c>
      <c r="G114" s="17" t="s">
        <v>121</v>
      </c>
      <c r="H114" s="17" t="s">
        <v>121</v>
      </c>
      <c r="I114" s="17">
        <v>0.55600000000000005</v>
      </c>
    </row>
    <row r="115" spans="1:9" ht="15.5" x14ac:dyDescent="0.35">
      <c r="A115" s="16" t="s">
        <v>103</v>
      </c>
      <c r="B115" s="17" t="s">
        <v>78</v>
      </c>
      <c r="C115" s="17">
        <v>0.123</v>
      </c>
      <c r="D115" s="17">
        <v>0.153</v>
      </c>
      <c r="E115" s="17" t="s">
        <v>121</v>
      </c>
      <c r="F115" s="17" t="s">
        <v>121</v>
      </c>
      <c r="G115" s="17" t="s">
        <v>121</v>
      </c>
      <c r="H115" s="17" t="s">
        <v>121</v>
      </c>
      <c r="I115" s="17">
        <v>0.13</v>
      </c>
    </row>
    <row r="116" spans="1:9" ht="15.5" x14ac:dyDescent="0.35">
      <c r="A116" s="16" t="s">
        <v>103</v>
      </c>
      <c r="B116" s="17" t="s">
        <v>79</v>
      </c>
      <c r="C116" s="17">
        <v>0.185</v>
      </c>
      <c r="D116" s="17">
        <v>0.42299999999999999</v>
      </c>
      <c r="E116" s="17" t="s">
        <v>121</v>
      </c>
      <c r="F116" s="17" t="s">
        <v>121</v>
      </c>
      <c r="G116" s="17" t="s">
        <v>121</v>
      </c>
      <c r="H116" s="17" t="s">
        <v>121</v>
      </c>
      <c r="I116" s="17">
        <v>0.313</v>
      </c>
    </row>
    <row r="117" spans="1:9" ht="15.5" x14ac:dyDescent="0.35">
      <c r="A117" s="16" t="s">
        <v>103</v>
      </c>
      <c r="B117" s="17" t="s">
        <v>80</v>
      </c>
      <c r="C117" s="17">
        <v>1</v>
      </c>
      <c r="D117" s="17">
        <v>1</v>
      </c>
      <c r="E117" s="17" t="s">
        <v>121</v>
      </c>
      <c r="F117" s="17" t="s">
        <v>121</v>
      </c>
      <c r="G117" s="17">
        <v>1</v>
      </c>
      <c r="H117" s="17" t="s">
        <v>121</v>
      </c>
      <c r="I117" s="17">
        <v>1</v>
      </c>
    </row>
    <row r="118" spans="1:9" ht="15.5" x14ac:dyDescent="0.35">
      <c r="A118" s="16" t="s">
        <v>103</v>
      </c>
      <c r="B118" s="18" t="s">
        <v>81</v>
      </c>
      <c r="C118" s="18">
        <v>200</v>
      </c>
      <c r="D118" s="18">
        <v>200</v>
      </c>
      <c r="E118" s="18">
        <v>20</v>
      </c>
      <c r="F118" s="18">
        <v>0</v>
      </c>
      <c r="G118" s="18">
        <v>50</v>
      </c>
      <c r="H118" s="18">
        <v>0</v>
      </c>
      <c r="I118" s="18">
        <v>460</v>
      </c>
    </row>
    <row r="119" spans="1:9" ht="15.5" x14ac:dyDescent="0.35">
      <c r="A119" s="16" t="s">
        <v>104</v>
      </c>
      <c r="B119" s="17" t="s">
        <v>77</v>
      </c>
      <c r="C119" s="17" t="s">
        <v>121</v>
      </c>
      <c r="D119" s="17" t="s">
        <v>121</v>
      </c>
      <c r="E119" s="17" t="s">
        <v>121</v>
      </c>
      <c r="F119" s="17">
        <v>0.751</v>
      </c>
      <c r="G119" s="17" t="s">
        <v>121</v>
      </c>
      <c r="H119" s="17">
        <v>0.85399999999999998</v>
      </c>
      <c r="I119" s="17">
        <v>0.82199999999999995</v>
      </c>
    </row>
    <row r="120" spans="1:9" ht="15.5" x14ac:dyDescent="0.35">
      <c r="A120" s="16" t="s">
        <v>104</v>
      </c>
      <c r="B120" s="17" t="s">
        <v>78</v>
      </c>
      <c r="C120" s="17" t="s">
        <v>121</v>
      </c>
      <c r="D120" s="17" t="s">
        <v>121</v>
      </c>
      <c r="E120" s="17" t="s">
        <v>121</v>
      </c>
      <c r="F120" s="17">
        <v>6.9000000000000006E-2</v>
      </c>
      <c r="G120" s="17" t="s">
        <v>121</v>
      </c>
      <c r="H120" s="17">
        <v>5.1999999999999998E-2</v>
      </c>
      <c r="I120" s="17">
        <v>5.7000000000000002E-2</v>
      </c>
    </row>
    <row r="121" spans="1:9" ht="15.5" x14ac:dyDescent="0.35">
      <c r="A121" s="16" t="s">
        <v>104</v>
      </c>
      <c r="B121" s="17" t="s">
        <v>79</v>
      </c>
      <c r="C121" s="17" t="s">
        <v>121</v>
      </c>
      <c r="D121" s="17" t="s">
        <v>121</v>
      </c>
      <c r="E121" s="17" t="s">
        <v>121</v>
      </c>
      <c r="F121" s="17">
        <v>0.18</v>
      </c>
      <c r="G121" s="17" t="s">
        <v>121</v>
      </c>
      <c r="H121" s="17">
        <v>9.5000000000000001E-2</v>
      </c>
      <c r="I121" s="17">
        <v>0.121</v>
      </c>
    </row>
    <row r="122" spans="1:9" ht="15.5" x14ac:dyDescent="0.35">
      <c r="A122" s="16" t="s">
        <v>104</v>
      </c>
      <c r="B122" s="17" t="s">
        <v>80</v>
      </c>
      <c r="C122" s="17" t="s">
        <v>121</v>
      </c>
      <c r="D122" s="17" t="s">
        <v>121</v>
      </c>
      <c r="E122" s="17" t="s">
        <v>121</v>
      </c>
      <c r="F122" s="17">
        <v>1</v>
      </c>
      <c r="G122" s="17" t="s">
        <v>121</v>
      </c>
      <c r="H122" s="17">
        <v>1</v>
      </c>
      <c r="I122" s="17">
        <v>1</v>
      </c>
    </row>
    <row r="123" spans="1:9" ht="15.5" x14ac:dyDescent="0.35">
      <c r="A123" s="16" t="s">
        <v>104</v>
      </c>
      <c r="B123" s="18" t="s">
        <v>81</v>
      </c>
      <c r="C123" s="18">
        <v>0</v>
      </c>
      <c r="D123" s="18">
        <v>0</v>
      </c>
      <c r="E123" s="18">
        <v>0</v>
      </c>
      <c r="F123" s="18">
        <v>70</v>
      </c>
      <c r="G123" s="18">
        <v>0</v>
      </c>
      <c r="H123" s="18">
        <v>180</v>
      </c>
      <c r="I123" s="18">
        <v>260</v>
      </c>
    </row>
    <row r="124" spans="1:9" ht="15.5" x14ac:dyDescent="0.35">
      <c r="A124" s="16" t="s">
        <v>105</v>
      </c>
      <c r="B124" s="17" t="s">
        <v>77</v>
      </c>
      <c r="C124" s="17" t="s">
        <v>121</v>
      </c>
      <c r="D124" s="17">
        <v>0.72899999999999998</v>
      </c>
      <c r="E124" s="17" t="s">
        <v>121</v>
      </c>
      <c r="F124" s="17" t="s">
        <v>121</v>
      </c>
      <c r="G124" s="17">
        <v>0.78800000000000003</v>
      </c>
      <c r="H124" s="17" t="s">
        <v>121</v>
      </c>
      <c r="I124" s="17">
        <v>0.745</v>
      </c>
    </row>
    <row r="125" spans="1:9" ht="15.5" x14ac:dyDescent="0.35">
      <c r="A125" s="16" t="s">
        <v>105</v>
      </c>
      <c r="B125" s="17" t="s">
        <v>78</v>
      </c>
      <c r="C125" s="17" t="s">
        <v>121</v>
      </c>
      <c r="D125" s="17">
        <v>8.5999999999999993E-2</v>
      </c>
      <c r="E125" s="17" t="s">
        <v>121</v>
      </c>
      <c r="F125" s="17" t="s">
        <v>121</v>
      </c>
      <c r="G125" s="17">
        <v>4.2999999999999997E-2</v>
      </c>
      <c r="H125" s="17" t="s">
        <v>121</v>
      </c>
      <c r="I125" s="17">
        <v>7.3999999999999996E-2</v>
      </c>
    </row>
    <row r="126" spans="1:9" ht="15.5" x14ac:dyDescent="0.35">
      <c r="A126" s="16" t="s">
        <v>105</v>
      </c>
      <c r="B126" s="17" t="s">
        <v>79</v>
      </c>
      <c r="C126" s="17" t="s">
        <v>121</v>
      </c>
      <c r="D126" s="17">
        <v>0.184</v>
      </c>
      <c r="E126" s="17" t="s">
        <v>121</v>
      </c>
      <c r="F126" s="17" t="s">
        <v>121</v>
      </c>
      <c r="G126" s="17">
        <v>0.16900000000000001</v>
      </c>
      <c r="H126" s="17" t="s">
        <v>121</v>
      </c>
      <c r="I126" s="17">
        <v>0.18099999999999999</v>
      </c>
    </row>
    <row r="127" spans="1:9" ht="15.5" x14ac:dyDescent="0.35">
      <c r="A127" s="16" t="s">
        <v>105</v>
      </c>
      <c r="B127" s="17" t="s">
        <v>80</v>
      </c>
      <c r="C127" s="17" t="s">
        <v>121</v>
      </c>
      <c r="D127" s="17">
        <v>1</v>
      </c>
      <c r="E127" s="17" t="s">
        <v>121</v>
      </c>
      <c r="F127" s="17" t="s">
        <v>121</v>
      </c>
      <c r="G127" s="17">
        <v>1</v>
      </c>
      <c r="H127" s="17" t="s">
        <v>121</v>
      </c>
      <c r="I127" s="17">
        <v>1</v>
      </c>
    </row>
    <row r="128" spans="1:9" ht="15.5" x14ac:dyDescent="0.35">
      <c r="A128" s="16" t="s">
        <v>105</v>
      </c>
      <c r="B128" s="18" t="s">
        <v>81</v>
      </c>
      <c r="C128" s="18">
        <v>0</v>
      </c>
      <c r="D128" s="18">
        <v>70</v>
      </c>
      <c r="E128" s="18">
        <v>30</v>
      </c>
      <c r="F128" s="18">
        <v>20</v>
      </c>
      <c r="G128" s="18">
        <v>100</v>
      </c>
      <c r="H128" s="18">
        <v>20</v>
      </c>
      <c r="I128" s="18">
        <v>250</v>
      </c>
    </row>
    <row r="129" spans="1:9" ht="15.5" x14ac:dyDescent="0.35">
      <c r="A129" s="16" t="s">
        <v>106</v>
      </c>
      <c r="B129" s="17" t="s">
        <v>77</v>
      </c>
      <c r="C129" s="17">
        <v>0.71699999999999997</v>
      </c>
      <c r="D129" s="17" t="s">
        <v>121</v>
      </c>
      <c r="E129" s="17" t="s">
        <v>121</v>
      </c>
      <c r="F129" s="17" t="s">
        <v>121</v>
      </c>
      <c r="G129" s="17" t="s">
        <v>121</v>
      </c>
      <c r="H129" s="17" t="s">
        <v>121</v>
      </c>
      <c r="I129" s="17">
        <v>0.68899999999999995</v>
      </c>
    </row>
    <row r="130" spans="1:9" ht="15.5" x14ac:dyDescent="0.35">
      <c r="A130" s="16" t="s">
        <v>106</v>
      </c>
      <c r="B130" s="17" t="s">
        <v>78</v>
      </c>
      <c r="C130" s="17">
        <v>0.125</v>
      </c>
      <c r="D130" s="17" t="s">
        <v>121</v>
      </c>
      <c r="E130" s="17" t="s">
        <v>121</v>
      </c>
      <c r="F130" s="17" t="s">
        <v>121</v>
      </c>
      <c r="G130" s="17" t="s">
        <v>121</v>
      </c>
      <c r="H130" s="17" t="s">
        <v>121</v>
      </c>
      <c r="I130" s="17">
        <v>0.108</v>
      </c>
    </row>
    <row r="131" spans="1:9" ht="15.5" x14ac:dyDescent="0.35">
      <c r="A131" s="16" t="s">
        <v>106</v>
      </c>
      <c r="B131" s="17" t="s">
        <v>79</v>
      </c>
      <c r="C131" s="17">
        <v>0.158</v>
      </c>
      <c r="D131" s="17" t="s">
        <v>121</v>
      </c>
      <c r="E131" s="17" t="s">
        <v>121</v>
      </c>
      <c r="F131" s="17" t="s">
        <v>121</v>
      </c>
      <c r="G131" s="17" t="s">
        <v>121</v>
      </c>
      <c r="H131" s="17" t="s">
        <v>121</v>
      </c>
      <c r="I131" s="17">
        <v>0.20300000000000001</v>
      </c>
    </row>
    <row r="132" spans="1:9" ht="15.5" x14ac:dyDescent="0.35">
      <c r="A132" s="16" t="s">
        <v>106</v>
      </c>
      <c r="B132" s="17" t="s">
        <v>80</v>
      </c>
      <c r="C132" s="17">
        <v>1</v>
      </c>
      <c r="D132" s="17" t="s">
        <v>121</v>
      </c>
      <c r="E132" s="17" t="s">
        <v>121</v>
      </c>
      <c r="F132" s="17" t="s">
        <v>121</v>
      </c>
      <c r="G132" s="17" t="s">
        <v>121</v>
      </c>
      <c r="H132" s="17" t="s">
        <v>121</v>
      </c>
      <c r="I132" s="17">
        <v>1</v>
      </c>
    </row>
    <row r="133" spans="1:9" ht="15.5" x14ac:dyDescent="0.35">
      <c r="A133" s="16" t="s">
        <v>106</v>
      </c>
      <c r="B133" s="18" t="s">
        <v>81</v>
      </c>
      <c r="C133" s="18">
        <v>220</v>
      </c>
      <c r="D133" s="18">
        <v>30</v>
      </c>
      <c r="E133" s="18">
        <v>20</v>
      </c>
      <c r="F133" s="18">
        <v>0</v>
      </c>
      <c r="G133" s="18">
        <v>20</v>
      </c>
      <c r="H133" s="18">
        <v>0</v>
      </c>
      <c r="I133" s="18">
        <v>270</v>
      </c>
    </row>
    <row r="134" spans="1:9" ht="15.5" x14ac:dyDescent="0.35">
      <c r="A134" s="16" t="s">
        <v>107</v>
      </c>
      <c r="B134" s="17" t="s">
        <v>77</v>
      </c>
      <c r="C134" s="17" t="s">
        <v>121</v>
      </c>
      <c r="D134" s="17">
        <v>0.64100000000000001</v>
      </c>
      <c r="E134" s="17" t="s">
        <v>121</v>
      </c>
      <c r="F134" s="17" t="s">
        <v>121</v>
      </c>
      <c r="G134" s="17">
        <v>0.76400000000000001</v>
      </c>
      <c r="H134" s="17" t="s">
        <v>121</v>
      </c>
      <c r="I134" s="17">
        <v>0.73199999999999998</v>
      </c>
    </row>
    <row r="135" spans="1:9" ht="15.5" x14ac:dyDescent="0.35">
      <c r="A135" s="16" t="s">
        <v>107</v>
      </c>
      <c r="B135" s="17" t="s">
        <v>78</v>
      </c>
      <c r="C135" s="17" t="s">
        <v>121</v>
      </c>
      <c r="D135" s="17">
        <v>0.14099999999999999</v>
      </c>
      <c r="E135" s="17" t="s">
        <v>121</v>
      </c>
      <c r="F135" s="17" t="s">
        <v>121</v>
      </c>
      <c r="G135" s="17">
        <v>4.2000000000000003E-2</v>
      </c>
      <c r="H135" s="17" t="s">
        <v>121</v>
      </c>
      <c r="I135" s="17">
        <v>7.8E-2</v>
      </c>
    </row>
    <row r="136" spans="1:9" ht="15.5" x14ac:dyDescent="0.35">
      <c r="A136" s="16" t="s">
        <v>107</v>
      </c>
      <c r="B136" s="17" t="s">
        <v>79</v>
      </c>
      <c r="C136" s="17" t="s">
        <v>121</v>
      </c>
      <c r="D136" s="17">
        <v>0.219</v>
      </c>
      <c r="E136" s="17" t="s">
        <v>121</v>
      </c>
      <c r="F136" s="17" t="s">
        <v>121</v>
      </c>
      <c r="G136" s="17">
        <v>0.19400000000000001</v>
      </c>
      <c r="H136" s="17" t="s">
        <v>121</v>
      </c>
      <c r="I136" s="17">
        <v>0.19</v>
      </c>
    </row>
    <row r="137" spans="1:9" ht="15.5" x14ac:dyDescent="0.35">
      <c r="A137" s="16" t="s">
        <v>107</v>
      </c>
      <c r="B137" s="17" t="s">
        <v>80</v>
      </c>
      <c r="C137" s="17" t="s">
        <v>121</v>
      </c>
      <c r="D137" s="17">
        <v>1</v>
      </c>
      <c r="E137" s="17" t="s">
        <v>121</v>
      </c>
      <c r="F137" s="17" t="s">
        <v>121</v>
      </c>
      <c r="G137" s="17">
        <v>1</v>
      </c>
      <c r="H137" s="17" t="s">
        <v>121</v>
      </c>
      <c r="I137" s="17">
        <v>1</v>
      </c>
    </row>
    <row r="138" spans="1:9" ht="15.5" x14ac:dyDescent="0.35">
      <c r="A138" s="16" t="s">
        <v>107</v>
      </c>
      <c r="B138" s="18" t="s">
        <v>81</v>
      </c>
      <c r="C138" s="18">
        <v>0</v>
      </c>
      <c r="D138" s="18">
        <v>50</v>
      </c>
      <c r="E138" s="18">
        <v>40</v>
      </c>
      <c r="F138" s="18">
        <v>20</v>
      </c>
      <c r="G138" s="18">
        <v>90</v>
      </c>
      <c r="H138" s="18">
        <v>20</v>
      </c>
      <c r="I138" s="18">
        <v>220</v>
      </c>
    </row>
    <row r="139" spans="1:9" ht="15.5" x14ac:dyDescent="0.35">
      <c r="A139" s="16" t="s">
        <v>108</v>
      </c>
      <c r="B139" s="17" t="s">
        <v>77</v>
      </c>
      <c r="C139" s="17" t="s">
        <v>121</v>
      </c>
      <c r="D139" s="17" t="s">
        <v>121</v>
      </c>
      <c r="E139" s="17" t="s">
        <v>121</v>
      </c>
      <c r="F139" s="17">
        <v>0.67300000000000004</v>
      </c>
      <c r="G139" s="17" t="s">
        <v>121</v>
      </c>
      <c r="H139" s="17">
        <v>0.89600000000000002</v>
      </c>
      <c r="I139" s="17">
        <v>0.83699999999999997</v>
      </c>
    </row>
    <row r="140" spans="1:9" ht="15.5" x14ac:dyDescent="0.35">
      <c r="A140" s="16" t="s">
        <v>108</v>
      </c>
      <c r="B140" s="17" t="s">
        <v>78</v>
      </c>
      <c r="C140" s="17" t="s">
        <v>121</v>
      </c>
      <c r="D140" s="17" t="s">
        <v>121</v>
      </c>
      <c r="E140" s="17" t="s">
        <v>121</v>
      </c>
      <c r="F140" s="17">
        <v>3.2000000000000001E-2</v>
      </c>
      <c r="G140" s="17" t="s">
        <v>121</v>
      </c>
      <c r="H140" s="17">
        <v>1.6E-2</v>
      </c>
      <c r="I140" s="17">
        <v>0.02</v>
      </c>
    </row>
    <row r="141" spans="1:9" ht="15.5" x14ac:dyDescent="0.35">
      <c r="A141" s="16" t="s">
        <v>108</v>
      </c>
      <c r="B141" s="17" t="s">
        <v>79</v>
      </c>
      <c r="C141" s="17" t="s">
        <v>121</v>
      </c>
      <c r="D141" s="17" t="s">
        <v>121</v>
      </c>
      <c r="E141" s="17" t="s">
        <v>121</v>
      </c>
      <c r="F141" s="17">
        <v>0.29499999999999998</v>
      </c>
      <c r="G141" s="17" t="s">
        <v>121</v>
      </c>
      <c r="H141" s="17">
        <v>8.7999999999999995E-2</v>
      </c>
      <c r="I141" s="17">
        <v>0.14299999999999999</v>
      </c>
    </row>
    <row r="142" spans="1:9" ht="15.5" x14ac:dyDescent="0.35">
      <c r="A142" s="16" t="s">
        <v>108</v>
      </c>
      <c r="B142" s="17" t="s">
        <v>80</v>
      </c>
      <c r="C142" s="17" t="s">
        <v>121</v>
      </c>
      <c r="D142" s="17" t="s">
        <v>121</v>
      </c>
      <c r="E142" s="17" t="s">
        <v>121</v>
      </c>
      <c r="F142" s="17">
        <v>1</v>
      </c>
      <c r="G142" s="17" t="s">
        <v>121</v>
      </c>
      <c r="H142" s="17">
        <v>1</v>
      </c>
      <c r="I142" s="17">
        <v>1</v>
      </c>
    </row>
    <row r="143" spans="1:9" ht="15.5" x14ac:dyDescent="0.35">
      <c r="A143" s="16" t="s">
        <v>108</v>
      </c>
      <c r="B143" s="18" t="s">
        <v>81</v>
      </c>
      <c r="C143" s="18">
        <v>0</v>
      </c>
      <c r="D143" s="18">
        <v>0</v>
      </c>
      <c r="E143" s="18">
        <v>0</v>
      </c>
      <c r="F143" s="18">
        <v>70</v>
      </c>
      <c r="G143" s="18">
        <v>0</v>
      </c>
      <c r="H143" s="18">
        <v>190</v>
      </c>
      <c r="I143" s="18">
        <v>260</v>
      </c>
    </row>
    <row r="144" spans="1:9" ht="15.5" x14ac:dyDescent="0.35">
      <c r="A144" s="16" t="s">
        <v>109</v>
      </c>
      <c r="B144" s="17" t="s">
        <v>77</v>
      </c>
      <c r="C144" s="17" t="s">
        <v>121</v>
      </c>
      <c r="D144" s="17">
        <v>0.79</v>
      </c>
      <c r="E144" s="17" t="s">
        <v>121</v>
      </c>
      <c r="F144" s="17" t="s">
        <v>121</v>
      </c>
      <c r="G144" s="17" t="s">
        <v>121</v>
      </c>
      <c r="H144" s="17" t="s">
        <v>121</v>
      </c>
      <c r="I144" s="17">
        <v>0.80400000000000005</v>
      </c>
    </row>
    <row r="145" spans="1:9" ht="15.5" x14ac:dyDescent="0.35">
      <c r="A145" s="16" t="s">
        <v>109</v>
      </c>
      <c r="B145" s="17" t="s">
        <v>78</v>
      </c>
      <c r="C145" s="17" t="s">
        <v>121</v>
      </c>
      <c r="D145" s="17">
        <v>0.12</v>
      </c>
      <c r="E145" s="17" t="s">
        <v>121</v>
      </c>
      <c r="F145" s="17" t="s">
        <v>121</v>
      </c>
      <c r="G145" s="17" t="s">
        <v>121</v>
      </c>
      <c r="H145" s="17" t="s">
        <v>121</v>
      </c>
      <c r="I145" s="17">
        <v>9.0999999999999998E-2</v>
      </c>
    </row>
    <row r="146" spans="1:9" ht="15.5" x14ac:dyDescent="0.35">
      <c r="A146" s="16" t="s">
        <v>109</v>
      </c>
      <c r="B146" s="17" t="s">
        <v>79</v>
      </c>
      <c r="C146" s="17" t="s">
        <v>121</v>
      </c>
      <c r="D146" s="17">
        <v>8.8999999999999996E-2</v>
      </c>
      <c r="E146" s="17" t="s">
        <v>121</v>
      </c>
      <c r="F146" s="17" t="s">
        <v>121</v>
      </c>
      <c r="G146" s="17" t="s">
        <v>121</v>
      </c>
      <c r="H146" s="17" t="s">
        <v>121</v>
      </c>
      <c r="I146" s="17">
        <v>0.106</v>
      </c>
    </row>
    <row r="147" spans="1:9" ht="15.5" x14ac:dyDescent="0.35">
      <c r="A147" s="16" t="s">
        <v>109</v>
      </c>
      <c r="B147" s="17" t="s">
        <v>80</v>
      </c>
      <c r="C147" s="17" t="s">
        <v>121</v>
      </c>
      <c r="D147" s="17">
        <v>1</v>
      </c>
      <c r="E147" s="17" t="s">
        <v>121</v>
      </c>
      <c r="F147" s="17" t="s">
        <v>121</v>
      </c>
      <c r="G147" s="17" t="s">
        <v>121</v>
      </c>
      <c r="H147" s="17" t="s">
        <v>121</v>
      </c>
      <c r="I147" s="17">
        <v>1</v>
      </c>
    </row>
    <row r="148" spans="1:9" ht="15.5" x14ac:dyDescent="0.35">
      <c r="A148" s="16" t="s">
        <v>109</v>
      </c>
      <c r="B148" s="18" t="s">
        <v>81</v>
      </c>
      <c r="C148" s="18">
        <v>0</v>
      </c>
      <c r="D148" s="18">
        <v>150</v>
      </c>
      <c r="E148" s="18">
        <v>10</v>
      </c>
      <c r="F148" s="18">
        <v>10</v>
      </c>
      <c r="G148" s="18">
        <v>30</v>
      </c>
      <c r="H148" s="18">
        <v>10</v>
      </c>
      <c r="I148" s="18">
        <v>210</v>
      </c>
    </row>
    <row r="149" spans="1:9" ht="15.5" x14ac:dyDescent="0.35">
      <c r="A149" s="16" t="s">
        <v>110</v>
      </c>
      <c r="B149" s="17" t="s">
        <v>77</v>
      </c>
      <c r="C149" s="17">
        <v>0.53200000000000003</v>
      </c>
      <c r="D149" s="17">
        <v>0.61899999999999999</v>
      </c>
      <c r="E149" s="17">
        <v>0.49</v>
      </c>
      <c r="F149" s="17" t="s">
        <v>121</v>
      </c>
      <c r="G149" s="17" t="s">
        <v>121</v>
      </c>
      <c r="H149" s="17" t="s">
        <v>121</v>
      </c>
      <c r="I149" s="17">
        <v>0.58499999999999996</v>
      </c>
    </row>
    <row r="150" spans="1:9" ht="15.5" x14ac:dyDescent="0.35">
      <c r="A150" s="16" t="s">
        <v>110</v>
      </c>
      <c r="B150" s="17" t="s">
        <v>78</v>
      </c>
      <c r="C150" s="17">
        <v>0.184</v>
      </c>
      <c r="D150" s="17">
        <v>9.8000000000000004E-2</v>
      </c>
      <c r="E150" s="17">
        <v>7.5999999999999998E-2</v>
      </c>
      <c r="F150" s="17" t="s">
        <v>121</v>
      </c>
      <c r="G150" s="17" t="s">
        <v>121</v>
      </c>
      <c r="H150" s="17" t="s">
        <v>121</v>
      </c>
      <c r="I150" s="17">
        <v>9.7000000000000003E-2</v>
      </c>
    </row>
    <row r="151" spans="1:9" ht="15.5" x14ac:dyDescent="0.35">
      <c r="A151" s="16" t="s">
        <v>110</v>
      </c>
      <c r="B151" s="17" t="s">
        <v>79</v>
      </c>
      <c r="C151" s="17">
        <v>0.28399999999999997</v>
      </c>
      <c r="D151" s="17">
        <v>0.28299999999999997</v>
      </c>
      <c r="E151" s="17">
        <v>0.434</v>
      </c>
      <c r="F151" s="17" t="s">
        <v>121</v>
      </c>
      <c r="G151" s="17" t="s">
        <v>121</v>
      </c>
      <c r="H151" s="17" t="s">
        <v>121</v>
      </c>
      <c r="I151" s="17">
        <v>0.317</v>
      </c>
    </row>
    <row r="152" spans="1:9" ht="15.5" x14ac:dyDescent="0.35">
      <c r="A152" s="16" t="s">
        <v>110</v>
      </c>
      <c r="B152" s="17" t="s">
        <v>80</v>
      </c>
      <c r="C152" s="17">
        <v>1</v>
      </c>
      <c r="D152" s="17">
        <v>1</v>
      </c>
      <c r="E152" s="17">
        <v>1</v>
      </c>
      <c r="F152" s="17" t="s">
        <v>121</v>
      </c>
      <c r="G152" s="17" t="s">
        <v>121</v>
      </c>
      <c r="H152" s="17" t="s">
        <v>121</v>
      </c>
      <c r="I152" s="17">
        <v>1</v>
      </c>
    </row>
    <row r="153" spans="1:9" ht="15.5" x14ac:dyDescent="0.35">
      <c r="A153" s="16" t="s">
        <v>110</v>
      </c>
      <c r="B153" s="18" t="s">
        <v>81</v>
      </c>
      <c r="C153" s="18">
        <v>80</v>
      </c>
      <c r="D153" s="18">
        <v>260</v>
      </c>
      <c r="E153" s="18">
        <v>50</v>
      </c>
      <c r="F153" s="18">
        <v>0</v>
      </c>
      <c r="G153" s="18">
        <v>40</v>
      </c>
      <c r="H153" s="18">
        <v>10</v>
      </c>
      <c r="I153" s="18">
        <v>450</v>
      </c>
    </row>
    <row r="154" spans="1:9" ht="15.5" x14ac:dyDescent="0.35">
      <c r="A154" s="16" t="s">
        <v>111</v>
      </c>
      <c r="B154" s="17" t="s">
        <v>77</v>
      </c>
      <c r="C154" s="17" t="s">
        <v>121</v>
      </c>
      <c r="D154" s="17">
        <v>0.78800000000000003</v>
      </c>
      <c r="E154" s="17" t="s">
        <v>121</v>
      </c>
      <c r="F154" s="17" t="s">
        <v>121</v>
      </c>
      <c r="G154" s="17">
        <v>0.83299999999999996</v>
      </c>
      <c r="H154" s="17" t="s">
        <v>121</v>
      </c>
      <c r="I154" s="17">
        <v>0.79900000000000004</v>
      </c>
    </row>
    <row r="155" spans="1:9" ht="15.5" x14ac:dyDescent="0.35">
      <c r="A155" s="16" t="s">
        <v>111</v>
      </c>
      <c r="B155" s="17" t="s">
        <v>78</v>
      </c>
      <c r="C155" s="17" t="s">
        <v>121</v>
      </c>
      <c r="D155" s="17">
        <v>3.3000000000000002E-2</v>
      </c>
      <c r="E155" s="17" t="s">
        <v>121</v>
      </c>
      <c r="F155" s="17" t="s">
        <v>121</v>
      </c>
      <c r="G155" s="17">
        <v>6.6000000000000003E-2</v>
      </c>
      <c r="H155" s="17" t="s">
        <v>121</v>
      </c>
      <c r="I155" s="17">
        <v>7.0000000000000007E-2</v>
      </c>
    </row>
    <row r="156" spans="1:9" ht="15.5" x14ac:dyDescent="0.35">
      <c r="A156" s="16" t="s">
        <v>111</v>
      </c>
      <c r="B156" s="17" t="s">
        <v>79</v>
      </c>
      <c r="C156" s="17" t="s">
        <v>121</v>
      </c>
      <c r="D156" s="17">
        <v>0.17899999999999999</v>
      </c>
      <c r="E156" s="17" t="s">
        <v>121</v>
      </c>
      <c r="F156" s="17" t="s">
        <v>121</v>
      </c>
      <c r="G156" s="17">
        <v>0.10100000000000001</v>
      </c>
      <c r="H156" s="17" t="s">
        <v>121</v>
      </c>
      <c r="I156" s="17">
        <v>0.13100000000000001</v>
      </c>
    </row>
    <row r="157" spans="1:9" ht="15.5" x14ac:dyDescent="0.35">
      <c r="A157" s="16" t="s">
        <v>111</v>
      </c>
      <c r="B157" s="17" t="s">
        <v>80</v>
      </c>
      <c r="C157" s="17" t="s">
        <v>121</v>
      </c>
      <c r="D157" s="17">
        <v>1</v>
      </c>
      <c r="E157" s="17" t="s">
        <v>121</v>
      </c>
      <c r="F157" s="17" t="s">
        <v>121</v>
      </c>
      <c r="G157" s="17">
        <v>1</v>
      </c>
      <c r="H157" s="17" t="s">
        <v>121</v>
      </c>
      <c r="I157" s="17">
        <v>1</v>
      </c>
    </row>
    <row r="158" spans="1:9" ht="15.5" x14ac:dyDescent="0.35">
      <c r="A158" s="16" t="s">
        <v>111</v>
      </c>
      <c r="B158" s="18" t="s">
        <v>81</v>
      </c>
      <c r="C158" s="18">
        <v>0</v>
      </c>
      <c r="D158" s="18">
        <v>110</v>
      </c>
      <c r="E158" s="18">
        <v>30</v>
      </c>
      <c r="F158" s="18">
        <v>0</v>
      </c>
      <c r="G158" s="18">
        <v>60</v>
      </c>
      <c r="H158" s="18">
        <v>10</v>
      </c>
      <c r="I158" s="18">
        <v>220</v>
      </c>
    </row>
    <row r="159" spans="1:9" ht="15.5" x14ac:dyDescent="0.35">
      <c r="A159" s="16" t="s">
        <v>112</v>
      </c>
      <c r="B159" s="17" t="s">
        <v>77</v>
      </c>
      <c r="C159" s="17">
        <v>0.61099999999999999</v>
      </c>
      <c r="D159" s="17">
        <v>0.623</v>
      </c>
      <c r="E159" s="17" t="s">
        <v>121</v>
      </c>
      <c r="F159" s="17" t="s">
        <v>121</v>
      </c>
      <c r="G159" s="17" t="s">
        <v>121</v>
      </c>
      <c r="H159" s="17" t="s">
        <v>121</v>
      </c>
      <c r="I159" s="17">
        <v>0.61699999999999999</v>
      </c>
    </row>
    <row r="160" spans="1:9" ht="15.5" x14ac:dyDescent="0.35">
      <c r="A160" s="16" t="s">
        <v>112</v>
      </c>
      <c r="B160" s="17" t="s">
        <v>78</v>
      </c>
      <c r="C160" s="17">
        <v>8.8999999999999996E-2</v>
      </c>
      <c r="D160" s="17">
        <v>5.6000000000000001E-2</v>
      </c>
      <c r="E160" s="17" t="s">
        <v>121</v>
      </c>
      <c r="F160" s="17" t="s">
        <v>121</v>
      </c>
      <c r="G160" s="17" t="s">
        <v>121</v>
      </c>
      <c r="H160" s="17" t="s">
        <v>121</v>
      </c>
      <c r="I160" s="17">
        <v>7.3999999999999996E-2</v>
      </c>
    </row>
    <row r="161" spans="1:9" ht="15.5" x14ac:dyDescent="0.35">
      <c r="A161" s="16" t="s">
        <v>112</v>
      </c>
      <c r="B161" s="17" t="s">
        <v>79</v>
      </c>
      <c r="C161" s="17">
        <v>0.3</v>
      </c>
      <c r="D161" s="17">
        <v>0.32</v>
      </c>
      <c r="E161" s="17" t="s">
        <v>121</v>
      </c>
      <c r="F161" s="17" t="s">
        <v>121</v>
      </c>
      <c r="G161" s="17" t="s">
        <v>121</v>
      </c>
      <c r="H161" s="17" t="s">
        <v>121</v>
      </c>
      <c r="I161" s="17">
        <v>0.308</v>
      </c>
    </row>
    <row r="162" spans="1:9" ht="15.5" x14ac:dyDescent="0.35">
      <c r="A162" s="16" t="s">
        <v>112</v>
      </c>
      <c r="B162" s="17" t="s">
        <v>80</v>
      </c>
      <c r="C162" s="17">
        <v>1</v>
      </c>
      <c r="D162" s="17">
        <v>1</v>
      </c>
      <c r="E162" s="17" t="s">
        <v>121</v>
      </c>
      <c r="F162" s="17" t="s">
        <v>121</v>
      </c>
      <c r="G162" s="17" t="s">
        <v>121</v>
      </c>
      <c r="H162" s="17" t="s">
        <v>121</v>
      </c>
      <c r="I162" s="17">
        <v>1</v>
      </c>
    </row>
    <row r="163" spans="1:9" ht="15.5" x14ac:dyDescent="0.35">
      <c r="A163" s="16" t="s">
        <v>112</v>
      </c>
      <c r="B163" s="18" t="s">
        <v>81</v>
      </c>
      <c r="C163" s="18">
        <v>110</v>
      </c>
      <c r="D163" s="18">
        <v>100</v>
      </c>
      <c r="E163" s="18">
        <v>0</v>
      </c>
      <c r="F163" s="18">
        <v>0</v>
      </c>
      <c r="G163" s="18">
        <v>0</v>
      </c>
      <c r="H163" s="18">
        <v>0</v>
      </c>
      <c r="I163" s="18">
        <v>210</v>
      </c>
    </row>
    <row r="164" spans="1:9" ht="15.5" x14ac:dyDescent="0.35">
      <c r="A164" s="16" t="s">
        <v>113</v>
      </c>
      <c r="B164" s="17" t="s">
        <v>77</v>
      </c>
      <c r="C164" s="17" t="s">
        <v>121</v>
      </c>
      <c r="D164" s="17">
        <v>0.78</v>
      </c>
      <c r="E164" s="17" t="s">
        <v>121</v>
      </c>
      <c r="F164" s="17" t="s">
        <v>121</v>
      </c>
      <c r="G164" s="17" t="s">
        <v>121</v>
      </c>
      <c r="H164" s="17" t="s">
        <v>121</v>
      </c>
      <c r="I164" s="17">
        <v>0.73599999999999999</v>
      </c>
    </row>
    <row r="165" spans="1:9" ht="15.5" x14ac:dyDescent="0.35">
      <c r="A165" s="16" t="s">
        <v>113</v>
      </c>
      <c r="B165" s="17" t="s">
        <v>78</v>
      </c>
      <c r="C165" s="17" t="s">
        <v>121</v>
      </c>
      <c r="D165" s="17">
        <v>6.3E-2</v>
      </c>
      <c r="E165" s="17" t="s">
        <v>121</v>
      </c>
      <c r="F165" s="17" t="s">
        <v>121</v>
      </c>
      <c r="G165" s="17" t="s">
        <v>121</v>
      </c>
      <c r="H165" s="17" t="s">
        <v>121</v>
      </c>
      <c r="I165" s="17">
        <v>7.0000000000000007E-2</v>
      </c>
    </row>
    <row r="166" spans="1:9" ht="15.5" x14ac:dyDescent="0.35">
      <c r="A166" s="16" t="s">
        <v>113</v>
      </c>
      <c r="B166" s="17" t="s">
        <v>79</v>
      </c>
      <c r="C166" s="17" t="s">
        <v>121</v>
      </c>
      <c r="D166" s="17">
        <v>0.157</v>
      </c>
      <c r="E166" s="17" t="s">
        <v>121</v>
      </c>
      <c r="F166" s="17" t="s">
        <v>121</v>
      </c>
      <c r="G166" s="17" t="s">
        <v>121</v>
      </c>
      <c r="H166" s="17" t="s">
        <v>121</v>
      </c>
      <c r="I166" s="17">
        <v>0.19400000000000001</v>
      </c>
    </row>
    <row r="167" spans="1:9" ht="15.5" x14ac:dyDescent="0.35">
      <c r="A167" s="16" t="s">
        <v>113</v>
      </c>
      <c r="B167" s="17" t="s">
        <v>80</v>
      </c>
      <c r="C167" s="17" t="s">
        <v>121</v>
      </c>
      <c r="D167" s="17">
        <v>1</v>
      </c>
      <c r="E167" s="17" t="s">
        <v>121</v>
      </c>
      <c r="F167" s="17" t="s">
        <v>121</v>
      </c>
      <c r="G167" s="17" t="s">
        <v>121</v>
      </c>
      <c r="H167" s="17" t="s">
        <v>121</v>
      </c>
      <c r="I167" s="17">
        <v>1</v>
      </c>
    </row>
    <row r="168" spans="1:9" ht="15.5" x14ac:dyDescent="0.35">
      <c r="A168" s="19" t="s">
        <v>113</v>
      </c>
      <c r="B168" s="20" t="s">
        <v>81</v>
      </c>
      <c r="C168" s="20">
        <v>0</v>
      </c>
      <c r="D168" s="20">
        <v>180</v>
      </c>
      <c r="E168" s="20">
        <v>20</v>
      </c>
      <c r="F168" s="20">
        <v>0</v>
      </c>
      <c r="G168" s="20">
        <v>20</v>
      </c>
      <c r="H168" s="20">
        <v>0</v>
      </c>
      <c r="I168" s="20">
        <v>220</v>
      </c>
    </row>
    <row r="169" spans="1:9" ht="15.5" x14ac:dyDescent="0.35">
      <c r="A169" s="21"/>
      <c r="B169" s="21"/>
      <c r="C169" s="21"/>
      <c r="D169" s="21"/>
      <c r="E169" s="21"/>
      <c r="F169" s="21"/>
      <c r="G169" s="21"/>
      <c r="H169" s="21"/>
      <c r="I169"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C799-C60A-4B76-8EF3-0124257952DF}">
  <dimension ref="A1:H169"/>
  <sheetViews>
    <sheetView workbookViewId="0"/>
  </sheetViews>
  <sheetFormatPr defaultColWidth="10.90625" defaultRowHeight="14.5" x14ac:dyDescent="0.35"/>
  <cols>
    <col min="1" max="1" width="70.7265625" customWidth="1"/>
    <col min="2" max="2" width="40.7265625" customWidth="1"/>
    <col min="3" max="8" width="15.7265625" customWidth="1"/>
    <col min="9" max="9" width="10.90625" customWidth="1"/>
  </cols>
  <sheetData>
    <row r="1" spans="1:8" ht="19.5" x14ac:dyDescent="0.45">
      <c r="A1" s="1" t="s">
        <v>53</v>
      </c>
    </row>
    <row r="2" spans="1:8" ht="122.5" x14ac:dyDescent="0.45">
      <c r="A2" s="2" t="s">
        <v>122</v>
      </c>
    </row>
    <row r="3" spans="1:8" ht="46.5" x14ac:dyDescent="0.35">
      <c r="A3" s="14" t="s">
        <v>63</v>
      </c>
      <c r="B3" s="15" t="s">
        <v>64</v>
      </c>
      <c r="C3" s="15" t="s">
        <v>123</v>
      </c>
      <c r="D3" s="15" t="s">
        <v>124</v>
      </c>
      <c r="E3" s="15" t="s">
        <v>125</v>
      </c>
      <c r="F3" s="15" t="s">
        <v>126</v>
      </c>
      <c r="G3" s="15" t="s">
        <v>127</v>
      </c>
      <c r="H3" s="15" t="s">
        <v>80</v>
      </c>
    </row>
    <row r="4" spans="1:8" ht="15.5" x14ac:dyDescent="0.35">
      <c r="A4" s="16" t="s">
        <v>76</v>
      </c>
      <c r="B4" s="17" t="s">
        <v>77</v>
      </c>
      <c r="C4" s="17">
        <v>0.65100000000000002</v>
      </c>
      <c r="D4" s="17">
        <v>0.63500000000000001</v>
      </c>
      <c r="E4" s="17">
        <v>0.70199999999999996</v>
      </c>
      <c r="F4" s="17">
        <v>0.67400000000000004</v>
      </c>
      <c r="G4" s="17">
        <v>0.69199999999999995</v>
      </c>
      <c r="H4" s="17">
        <v>0.67100000000000004</v>
      </c>
    </row>
    <row r="5" spans="1:8" ht="15.5" x14ac:dyDescent="0.35">
      <c r="A5" s="16" t="s">
        <v>76</v>
      </c>
      <c r="B5" s="17" t="s">
        <v>78</v>
      </c>
      <c r="C5" s="17">
        <v>0.1</v>
      </c>
      <c r="D5" s="17">
        <v>0.11600000000000001</v>
      </c>
      <c r="E5" s="17">
        <v>9.7000000000000003E-2</v>
      </c>
      <c r="F5" s="17">
        <v>8.7999999999999995E-2</v>
      </c>
      <c r="G5" s="17">
        <v>9.1999999999999998E-2</v>
      </c>
      <c r="H5" s="17">
        <v>9.8000000000000004E-2</v>
      </c>
    </row>
    <row r="6" spans="1:8" ht="15.5" x14ac:dyDescent="0.35">
      <c r="A6" s="16" t="s">
        <v>76</v>
      </c>
      <c r="B6" s="17" t="s">
        <v>79</v>
      </c>
      <c r="C6" s="17">
        <v>0.249</v>
      </c>
      <c r="D6" s="17">
        <v>0.248</v>
      </c>
      <c r="E6" s="17">
        <v>0.20100000000000001</v>
      </c>
      <c r="F6" s="17">
        <v>0.23799999999999999</v>
      </c>
      <c r="G6" s="17">
        <v>0.216</v>
      </c>
      <c r="H6" s="17">
        <v>0.23</v>
      </c>
    </row>
    <row r="7" spans="1:8" ht="15.5" x14ac:dyDescent="0.35">
      <c r="A7" s="16" t="s">
        <v>76</v>
      </c>
      <c r="B7" s="17" t="s">
        <v>80</v>
      </c>
      <c r="C7" s="17">
        <v>1</v>
      </c>
      <c r="D7" s="17">
        <v>1</v>
      </c>
      <c r="E7" s="17">
        <v>1</v>
      </c>
      <c r="F7" s="17">
        <v>1</v>
      </c>
      <c r="G7" s="17">
        <v>1</v>
      </c>
      <c r="H7" s="17">
        <v>1</v>
      </c>
    </row>
    <row r="8" spans="1:8" ht="15.5" x14ac:dyDescent="0.35">
      <c r="A8" s="16" t="s">
        <v>76</v>
      </c>
      <c r="B8" s="18" t="s">
        <v>81</v>
      </c>
      <c r="C8" s="18">
        <v>1750</v>
      </c>
      <c r="D8" s="18">
        <v>1860</v>
      </c>
      <c r="E8" s="18">
        <v>2060</v>
      </c>
      <c r="F8" s="18">
        <v>2100</v>
      </c>
      <c r="G8" s="18">
        <v>1730</v>
      </c>
      <c r="H8" s="18">
        <v>9500</v>
      </c>
    </row>
    <row r="9" spans="1:8" ht="15.5" x14ac:dyDescent="0.35">
      <c r="A9" s="16" t="s">
        <v>82</v>
      </c>
      <c r="B9" s="17" t="s">
        <v>77</v>
      </c>
      <c r="C9" s="17" t="s">
        <v>121</v>
      </c>
      <c r="D9" s="17">
        <v>0.54700000000000004</v>
      </c>
      <c r="E9" s="17" t="s">
        <v>121</v>
      </c>
      <c r="F9" s="17" t="s">
        <v>121</v>
      </c>
      <c r="G9" s="17">
        <v>0.57399999999999995</v>
      </c>
      <c r="H9" s="17">
        <v>0.53600000000000003</v>
      </c>
    </row>
    <row r="10" spans="1:8" ht="15.5" x14ac:dyDescent="0.35">
      <c r="A10" s="16" t="s">
        <v>82</v>
      </c>
      <c r="B10" s="17" t="s">
        <v>78</v>
      </c>
      <c r="C10" s="17" t="s">
        <v>121</v>
      </c>
      <c r="D10" s="17">
        <v>0.25700000000000001</v>
      </c>
      <c r="E10" s="17" t="s">
        <v>121</v>
      </c>
      <c r="F10" s="17" t="s">
        <v>121</v>
      </c>
      <c r="G10" s="17">
        <v>0.13200000000000001</v>
      </c>
      <c r="H10" s="17">
        <v>0.17399999999999999</v>
      </c>
    </row>
    <row r="11" spans="1:8" ht="15.5" x14ac:dyDescent="0.35">
      <c r="A11" s="16" t="s">
        <v>82</v>
      </c>
      <c r="B11" s="17" t="s">
        <v>79</v>
      </c>
      <c r="C11" s="17" t="s">
        <v>121</v>
      </c>
      <c r="D11" s="17">
        <v>0.19600000000000001</v>
      </c>
      <c r="E11" s="17" t="s">
        <v>121</v>
      </c>
      <c r="F11" s="17" t="s">
        <v>121</v>
      </c>
      <c r="G11" s="17">
        <v>0.29399999999999998</v>
      </c>
      <c r="H11" s="17">
        <v>0.28999999999999998</v>
      </c>
    </row>
    <row r="12" spans="1:8" ht="15.5" x14ac:dyDescent="0.35">
      <c r="A12" s="16" t="s">
        <v>82</v>
      </c>
      <c r="B12" s="17" t="s">
        <v>80</v>
      </c>
      <c r="C12" s="17" t="s">
        <v>121</v>
      </c>
      <c r="D12" s="17">
        <v>1</v>
      </c>
      <c r="E12" s="17">
        <v>1</v>
      </c>
      <c r="F12" s="17">
        <v>1</v>
      </c>
      <c r="G12" s="17">
        <v>1</v>
      </c>
      <c r="H12" s="17">
        <v>1</v>
      </c>
    </row>
    <row r="13" spans="1:8" ht="15.5" x14ac:dyDescent="0.35">
      <c r="A13" s="16" t="s">
        <v>82</v>
      </c>
      <c r="B13" s="18" t="s">
        <v>81</v>
      </c>
      <c r="C13" s="18">
        <v>30</v>
      </c>
      <c r="D13" s="18">
        <v>60</v>
      </c>
      <c r="E13" s="18">
        <v>50</v>
      </c>
      <c r="F13" s="18">
        <v>50</v>
      </c>
      <c r="G13" s="18">
        <v>110</v>
      </c>
      <c r="H13" s="18">
        <v>290</v>
      </c>
    </row>
    <row r="14" spans="1:8" ht="15.5" x14ac:dyDescent="0.35">
      <c r="A14" s="16" t="s">
        <v>83</v>
      </c>
      <c r="B14" s="17" t="s">
        <v>77</v>
      </c>
      <c r="C14" s="17" t="s">
        <v>121</v>
      </c>
      <c r="D14" s="17" t="s">
        <v>121</v>
      </c>
      <c r="E14" s="17">
        <v>0.61399999999999999</v>
      </c>
      <c r="F14" s="17">
        <v>0.52600000000000002</v>
      </c>
      <c r="G14" s="17">
        <v>0.71799999999999997</v>
      </c>
      <c r="H14" s="17">
        <v>0.60299999999999998</v>
      </c>
    </row>
    <row r="15" spans="1:8" ht="15.5" x14ac:dyDescent="0.35">
      <c r="A15" s="16" t="s">
        <v>83</v>
      </c>
      <c r="B15" s="17" t="s">
        <v>78</v>
      </c>
      <c r="C15" s="17" t="s">
        <v>121</v>
      </c>
      <c r="D15" s="17" t="s">
        <v>121</v>
      </c>
      <c r="E15" s="17">
        <v>8.2000000000000003E-2</v>
      </c>
      <c r="F15" s="17">
        <v>8.4000000000000005E-2</v>
      </c>
      <c r="G15" s="17">
        <v>5.1999999999999998E-2</v>
      </c>
      <c r="H15" s="17">
        <v>7.1999999999999995E-2</v>
      </c>
    </row>
    <row r="16" spans="1:8" ht="15.5" x14ac:dyDescent="0.35">
      <c r="A16" s="16" t="s">
        <v>83</v>
      </c>
      <c r="B16" s="17" t="s">
        <v>79</v>
      </c>
      <c r="C16" s="17" t="s">
        <v>121</v>
      </c>
      <c r="D16" s="17" t="s">
        <v>121</v>
      </c>
      <c r="E16" s="17">
        <v>0.30399999999999999</v>
      </c>
      <c r="F16" s="17">
        <v>0.39</v>
      </c>
      <c r="G16" s="17">
        <v>0.23100000000000001</v>
      </c>
      <c r="H16" s="17">
        <v>0.32500000000000001</v>
      </c>
    </row>
    <row r="17" spans="1:8" ht="15.5" x14ac:dyDescent="0.35">
      <c r="A17" s="16" t="s">
        <v>83</v>
      </c>
      <c r="B17" s="17" t="s">
        <v>80</v>
      </c>
      <c r="C17" s="17" t="s">
        <v>121</v>
      </c>
      <c r="D17" s="17" t="s">
        <v>121</v>
      </c>
      <c r="E17" s="17">
        <v>1</v>
      </c>
      <c r="F17" s="17">
        <v>1</v>
      </c>
      <c r="G17" s="17">
        <v>1</v>
      </c>
      <c r="H17" s="17">
        <v>1</v>
      </c>
    </row>
    <row r="18" spans="1:8" ht="15.5" x14ac:dyDescent="0.35">
      <c r="A18" s="16" t="s">
        <v>83</v>
      </c>
      <c r="B18" s="18" t="s">
        <v>81</v>
      </c>
      <c r="C18" s="18">
        <v>10</v>
      </c>
      <c r="D18" s="18">
        <v>30</v>
      </c>
      <c r="E18" s="18">
        <v>80</v>
      </c>
      <c r="F18" s="18">
        <v>130</v>
      </c>
      <c r="G18" s="18">
        <v>90</v>
      </c>
      <c r="H18" s="18">
        <v>340</v>
      </c>
    </row>
    <row r="19" spans="1:8" ht="15.5" x14ac:dyDescent="0.35">
      <c r="A19" s="16" t="s">
        <v>84</v>
      </c>
      <c r="B19" s="17" t="s">
        <v>77</v>
      </c>
      <c r="C19" s="17" t="s">
        <v>121</v>
      </c>
      <c r="D19" s="17" t="s">
        <v>121</v>
      </c>
      <c r="E19" s="17">
        <v>0.6</v>
      </c>
      <c r="F19" s="17">
        <v>0.68100000000000005</v>
      </c>
      <c r="G19" s="17" t="s">
        <v>121</v>
      </c>
      <c r="H19" s="17">
        <v>0.628</v>
      </c>
    </row>
    <row r="20" spans="1:8" ht="15.5" x14ac:dyDescent="0.35">
      <c r="A20" s="16" t="s">
        <v>84</v>
      </c>
      <c r="B20" s="17" t="s">
        <v>78</v>
      </c>
      <c r="C20" s="17" t="s">
        <v>121</v>
      </c>
      <c r="D20" s="17" t="s">
        <v>121</v>
      </c>
      <c r="E20" s="17">
        <v>0.21199999999999999</v>
      </c>
      <c r="F20" s="17">
        <v>0.104</v>
      </c>
      <c r="G20" s="17" t="s">
        <v>121</v>
      </c>
      <c r="H20" s="17">
        <v>0.17</v>
      </c>
    </row>
    <row r="21" spans="1:8" ht="15.5" x14ac:dyDescent="0.35">
      <c r="A21" s="16" t="s">
        <v>84</v>
      </c>
      <c r="B21" s="17" t="s">
        <v>79</v>
      </c>
      <c r="C21" s="17" t="s">
        <v>121</v>
      </c>
      <c r="D21" s="17" t="s">
        <v>121</v>
      </c>
      <c r="E21" s="17">
        <v>0.188</v>
      </c>
      <c r="F21" s="17">
        <v>0.215</v>
      </c>
      <c r="G21" s="17" t="s">
        <v>121</v>
      </c>
      <c r="H21" s="17">
        <v>0.20200000000000001</v>
      </c>
    </row>
    <row r="22" spans="1:8" ht="15.5" x14ac:dyDescent="0.35">
      <c r="A22" s="16" t="s">
        <v>84</v>
      </c>
      <c r="B22" s="17" t="s">
        <v>80</v>
      </c>
      <c r="C22" s="17" t="s">
        <v>121</v>
      </c>
      <c r="D22" s="17" t="s">
        <v>121</v>
      </c>
      <c r="E22" s="17">
        <v>1</v>
      </c>
      <c r="F22" s="17">
        <v>1</v>
      </c>
      <c r="G22" s="17" t="s">
        <v>121</v>
      </c>
      <c r="H22" s="17">
        <v>1</v>
      </c>
    </row>
    <row r="23" spans="1:8" ht="15.5" x14ac:dyDescent="0.35">
      <c r="A23" s="16" t="s">
        <v>84</v>
      </c>
      <c r="B23" s="18" t="s">
        <v>81</v>
      </c>
      <c r="C23" s="18">
        <v>10</v>
      </c>
      <c r="D23" s="18">
        <v>40</v>
      </c>
      <c r="E23" s="18">
        <v>60</v>
      </c>
      <c r="F23" s="18">
        <v>50</v>
      </c>
      <c r="G23" s="18">
        <v>30</v>
      </c>
      <c r="H23" s="18">
        <v>190</v>
      </c>
    </row>
    <row r="24" spans="1:8" ht="15.5" x14ac:dyDescent="0.35">
      <c r="A24" s="16" t="s">
        <v>85</v>
      </c>
      <c r="B24" s="17" t="s">
        <v>77</v>
      </c>
      <c r="C24" s="17" t="s">
        <v>121</v>
      </c>
      <c r="D24" s="17" t="s">
        <v>121</v>
      </c>
      <c r="E24" s="17">
        <v>0.81399999999999995</v>
      </c>
      <c r="F24" s="17">
        <v>0.76700000000000002</v>
      </c>
      <c r="G24" s="17" t="s">
        <v>121</v>
      </c>
      <c r="H24" s="17">
        <v>0.77700000000000002</v>
      </c>
    </row>
    <row r="25" spans="1:8" ht="15.5" x14ac:dyDescent="0.35">
      <c r="A25" s="16" t="s">
        <v>85</v>
      </c>
      <c r="B25" s="17" t="s">
        <v>78</v>
      </c>
      <c r="C25" s="17" t="s">
        <v>121</v>
      </c>
      <c r="D25" s="17" t="s">
        <v>121</v>
      </c>
      <c r="E25" s="17">
        <v>2.8000000000000001E-2</v>
      </c>
      <c r="F25" s="17">
        <v>2.7E-2</v>
      </c>
      <c r="G25" s="17" t="s">
        <v>121</v>
      </c>
      <c r="H25" s="17">
        <v>3.4000000000000002E-2</v>
      </c>
    </row>
    <row r="26" spans="1:8" ht="15.5" x14ac:dyDescent="0.35">
      <c r="A26" s="16" t="s">
        <v>85</v>
      </c>
      <c r="B26" s="17" t="s">
        <v>79</v>
      </c>
      <c r="C26" s="17" t="s">
        <v>121</v>
      </c>
      <c r="D26" s="17" t="s">
        <v>121</v>
      </c>
      <c r="E26" s="17">
        <v>0.158</v>
      </c>
      <c r="F26" s="17">
        <v>0.20699999999999999</v>
      </c>
      <c r="G26" s="17" t="s">
        <v>121</v>
      </c>
      <c r="H26" s="17">
        <v>0.189</v>
      </c>
    </row>
    <row r="27" spans="1:8" ht="15.5" x14ac:dyDescent="0.35">
      <c r="A27" s="16" t="s">
        <v>85</v>
      </c>
      <c r="B27" s="17" t="s">
        <v>80</v>
      </c>
      <c r="C27" s="17" t="s">
        <v>121</v>
      </c>
      <c r="D27" s="17">
        <v>1</v>
      </c>
      <c r="E27" s="17">
        <v>1</v>
      </c>
      <c r="F27" s="17">
        <v>1</v>
      </c>
      <c r="G27" s="17" t="s">
        <v>121</v>
      </c>
      <c r="H27" s="17">
        <v>1</v>
      </c>
    </row>
    <row r="28" spans="1:8" ht="15.5" x14ac:dyDescent="0.35">
      <c r="A28" s="16" t="s">
        <v>85</v>
      </c>
      <c r="B28" s="18" t="s">
        <v>81</v>
      </c>
      <c r="C28" s="18">
        <v>30</v>
      </c>
      <c r="D28" s="18">
        <v>50</v>
      </c>
      <c r="E28" s="18">
        <v>80</v>
      </c>
      <c r="F28" s="18">
        <v>60</v>
      </c>
      <c r="G28" s="18">
        <v>20</v>
      </c>
      <c r="H28" s="18">
        <v>230</v>
      </c>
    </row>
    <row r="29" spans="1:8" ht="15.5" x14ac:dyDescent="0.35">
      <c r="A29" s="16" t="s">
        <v>86</v>
      </c>
      <c r="B29" s="17" t="s">
        <v>77</v>
      </c>
      <c r="C29" s="17">
        <v>0.69899999999999995</v>
      </c>
      <c r="D29" s="17">
        <v>0.61699999999999999</v>
      </c>
      <c r="E29" s="17" t="s">
        <v>121</v>
      </c>
      <c r="F29" s="17" t="s">
        <v>121</v>
      </c>
      <c r="G29" s="17" t="s">
        <v>121</v>
      </c>
      <c r="H29" s="17">
        <v>0.71599999999999997</v>
      </c>
    </row>
    <row r="30" spans="1:8" ht="15.5" x14ac:dyDescent="0.35">
      <c r="A30" s="16" t="s">
        <v>86</v>
      </c>
      <c r="B30" s="17" t="s">
        <v>78</v>
      </c>
      <c r="C30" s="17">
        <v>0.10199999999999999</v>
      </c>
      <c r="D30" s="17">
        <v>0.11899999999999999</v>
      </c>
      <c r="E30" s="17" t="s">
        <v>121</v>
      </c>
      <c r="F30" s="17" t="s">
        <v>121</v>
      </c>
      <c r="G30" s="17" t="s">
        <v>121</v>
      </c>
      <c r="H30" s="17">
        <v>0.09</v>
      </c>
    </row>
    <row r="31" spans="1:8" ht="15.5" x14ac:dyDescent="0.35">
      <c r="A31" s="16" t="s">
        <v>86</v>
      </c>
      <c r="B31" s="17" t="s">
        <v>79</v>
      </c>
      <c r="C31" s="17">
        <v>0.2</v>
      </c>
      <c r="D31" s="17">
        <v>0.26400000000000001</v>
      </c>
      <c r="E31" s="17" t="s">
        <v>121</v>
      </c>
      <c r="F31" s="17" t="s">
        <v>121</v>
      </c>
      <c r="G31" s="17" t="s">
        <v>121</v>
      </c>
      <c r="H31" s="17">
        <v>0.19400000000000001</v>
      </c>
    </row>
    <row r="32" spans="1:8" ht="15.5" x14ac:dyDescent="0.35">
      <c r="A32" s="16" t="s">
        <v>86</v>
      </c>
      <c r="B32" s="17" t="s">
        <v>80</v>
      </c>
      <c r="C32" s="17">
        <v>1</v>
      </c>
      <c r="D32" s="17">
        <v>1</v>
      </c>
      <c r="E32" s="17" t="s">
        <v>121</v>
      </c>
      <c r="F32" s="17" t="s">
        <v>121</v>
      </c>
      <c r="G32" s="17" t="s">
        <v>121</v>
      </c>
      <c r="H32" s="17">
        <v>1</v>
      </c>
    </row>
    <row r="33" spans="1:8" ht="15.5" x14ac:dyDescent="0.35">
      <c r="A33" s="16" t="s">
        <v>86</v>
      </c>
      <c r="B33" s="18" t="s">
        <v>81</v>
      </c>
      <c r="C33" s="18">
        <v>60</v>
      </c>
      <c r="D33" s="18">
        <v>60</v>
      </c>
      <c r="E33" s="18">
        <v>40</v>
      </c>
      <c r="F33" s="18">
        <v>30</v>
      </c>
      <c r="G33" s="18">
        <v>40</v>
      </c>
      <c r="H33" s="18">
        <v>230</v>
      </c>
    </row>
    <row r="34" spans="1:8" ht="15.5" x14ac:dyDescent="0.35">
      <c r="A34" s="16" t="s">
        <v>87</v>
      </c>
      <c r="B34" s="17" t="s">
        <v>77</v>
      </c>
      <c r="C34" s="17" t="s">
        <v>121</v>
      </c>
      <c r="D34" s="17">
        <v>0.74299999999999999</v>
      </c>
      <c r="E34" s="17">
        <v>0.79200000000000004</v>
      </c>
      <c r="F34" s="17">
        <v>0.72099999999999997</v>
      </c>
      <c r="G34" s="17" t="s">
        <v>121</v>
      </c>
      <c r="H34" s="17">
        <v>0.754</v>
      </c>
    </row>
    <row r="35" spans="1:8" ht="15.5" x14ac:dyDescent="0.35">
      <c r="A35" s="16" t="s">
        <v>87</v>
      </c>
      <c r="B35" s="17" t="s">
        <v>78</v>
      </c>
      <c r="C35" s="17" t="s">
        <v>121</v>
      </c>
      <c r="D35" s="17">
        <v>7.3999999999999996E-2</v>
      </c>
      <c r="E35" s="17">
        <v>7.2999999999999995E-2</v>
      </c>
      <c r="F35" s="17">
        <v>7.2999999999999995E-2</v>
      </c>
      <c r="G35" s="17" t="s">
        <v>121</v>
      </c>
      <c r="H35" s="17">
        <v>7.5999999999999998E-2</v>
      </c>
    </row>
    <row r="36" spans="1:8" ht="15.5" x14ac:dyDescent="0.35">
      <c r="A36" s="16" t="s">
        <v>87</v>
      </c>
      <c r="B36" s="17" t="s">
        <v>79</v>
      </c>
      <c r="C36" s="17" t="s">
        <v>121</v>
      </c>
      <c r="D36" s="17">
        <v>0.183</v>
      </c>
      <c r="E36" s="17">
        <v>0.13400000000000001</v>
      </c>
      <c r="F36" s="17">
        <v>0.20599999999999999</v>
      </c>
      <c r="G36" s="17" t="s">
        <v>121</v>
      </c>
      <c r="H36" s="17">
        <v>0.17</v>
      </c>
    </row>
    <row r="37" spans="1:8" ht="15.5" x14ac:dyDescent="0.35">
      <c r="A37" s="16" t="s">
        <v>87</v>
      </c>
      <c r="B37" s="17" t="s">
        <v>80</v>
      </c>
      <c r="C37" s="17" t="s">
        <v>121</v>
      </c>
      <c r="D37" s="17">
        <v>1</v>
      </c>
      <c r="E37" s="17">
        <v>1</v>
      </c>
      <c r="F37" s="17">
        <v>1</v>
      </c>
      <c r="G37" s="17" t="s">
        <v>121</v>
      </c>
      <c r="H37" s="17">
        <v>1</v>
      </c>
    </row>
    <row r="38" spans="1:8" ht="15.5" x14ac:dyDescent="0.35">
      <c r="A38" s="16" t="s">
        <v>87</v>
      </c>
      <c r="B38" s="18" t="s">
        <v>81</v>
      </c>
      <c r="C38" s="18">
        <v>20</v>
      </c>
      <c r="D38" s="18">
        <v>60</v>
      </c>
      <c r="E38" s="18">
        <v>90</v>
      </c>
      <c r="F38" s="18">
        <v>60</v>
      </c>
      <c r="G38" s="18">
        <v>20</v>
      </c>
      <c r="H38" s="18">
        <v>240</v>
      </c>
    </row>
    <row r="39" spans="1:8" ht="15.5" x14ac:dyDescent="0.35">
      <c r="A39" s="16" t="s">
        <v>88</v>
      </c>
      <c r="B39" s="17" t="s">
        <v>77</v>
      </c>
      <c r="C39" s="17">
        <v>0.58299999999999996</v>
      </c>
      <c r="D39" s="17" t="s">
        <v>121</v>
      </c>
      <c r="E39" s="17" t="s">
        <v>121</v>
      </c>
      <c r="F39" s="17" t="s">
        <v>121</v>
      </c>
      <c r="G39" s="17" t="s">
        <v>121</v>
      </c>
      <c r="H39" s="17">
        <v>0.63500000000000001</v>
      </c>
    </row>
    <row r="40" spans="1:8" ht="15.5" x14ac:dyDescent="0.35">
      <c r="A40" s="16" t="s">
        <v>88</v>
      </c>
      <c r="B40" s="17" t="s">
        <v>78</v>
      </c>
      <c r="C40" s="17">
        <v>0.14099999999999999</v>
      </c>
      <c r="D40" s="17" t="s">
        <v>121</v>
      </c>
      <c r="E40" s="17" t="s">
        <v>121</v>
      </c>
      <c r="F40" s="17" t="s">
        <v>121</v>
      </c>
      <c r="G40" s="17" t="s">
        <v>121</v>
      </c>
      <c r="H40" s="17">
        <v>0.14299999999999999</v>
      </c>
    </row>
    <row r="41" spans="1:8" ht="15.5" x14ac:dyDescent="0.35">
      <c r="A41" s="16" t="s">
        <v>88</v>
      </c>
      <c r="B41" s="17" t="s">
        <v>79</v>
      </c>
      <c r="C41" s="17">
        <v>0.27600000000000002</v>
      </c>
      <c r="D41" s="17" t="s">
        <v>121</v>
      </c>
      <c r="E41" s="17" t="s">
        <v>121</v>
      </c>
      <c r="F41" s="17" t="s">
        <v>121</v>
      </c>
      <c r="G41" s="17" t="s">
        <v>121</v>
      </c>
      <c r="H41" s="17">
        <v>0.222</v>
      </c>
    </row>
    <row r="42" spans="1:8" ht="15.5" x14ac:dyDescent="0.35">
      <c r="A42" s="16" t="s">
        <v>88</v>
      </c>
      <c r="B42" s="17" t="s">
        <v>80</v>
      </c>
      <c r="C42" s="17">
        <v>1</v>
      </c>
      <c r="D42" s="17" t="s">
        <v>121</v>
      </c>
      <c r="E42" s="17" t="s">
        <v>121</v>
      </c>
      <c r="F42" s="17" t="s">
        <v>121</v>
      </c>
      <c r="G42" s="17" t="s">
        <v>121</v>
      </c>
      <c r="H42" s="17">
        <v>1</v>
      </c>
    </row>
    <row r="43" spans="1:8" ht="15.5" x14ac:dyDescent="0.35">
      <c r="A43" s="16" t="s">
        <v>88</v>
      </c>
      <c r="B43" s="18" t="s">
        <v>81</v>
      </c>
      <c r="C43" s="18">
        <v>80</v>
      </c>
      <c r="D43" s="18">
        <v>40</v>
      </c>
      <c r="E43" s="18">
        <v>20</v>
      </c>
      <c r="F43" s="18">
        <v>40</v>
      </c>
      <c r="G43" s="18">
        <v>30</v>
      </c>
      <c r="H43" s="18">
        <v>210</v>
      </c>
    </row>
    <row r="44" spans="1:8" ht="15.5" x14ac:dyDescent="0.35">
      <c r="A44" s="16" t="s">
        <v>89</v>
      </c>
      <c r="B44" s="17" t="s">
        <v>77</v>
      </c>
      <c r="C44" s="17">
        <v>0.69699999999999995</v>
      </c>
      <c r="D44" s="17">
        <v>0.65500000000000003</v>
      </c>
      <c r="E44" s="17" t="s">
        <v>121</v>
      </c>
      <c r="F44" s="17" t="s">
        <v>121</v>
      </c>
      <c r="G44" s="17" t="s">
        <v>121</v>
      </c>
      <c r="H44" s="17">
        <v>0.67500000000000004</v>
      </c>
    </row>
    <row r="45" spans="1:8" ht="15.5" x14ac:dyDescent="0.35">
      <c r="A45" s="16" t="s">
        <v>89</v>
      </c>
      <c r="B45" s="17" t="s">
        <v>78</v>
      </c>
      <c r="C45" s="17">
        <v>5.0999999999999997E-2</v>
      </c>
      <c r="D45" s="17">
        <v>7.0000000000000007E-2</v>
      </c>
      <c r="E45" s="17" t="s">
        <v>121</v>
      </c>
      <c r="F45" s="17" t="s">
        <v>121</v>
      </c>
      <c r="G45" s="17" t="s">
        <v>121</v>
      </c>
      <c r="H45" s="17">
        <v>9.8000000000000004E-2</v>
      </c>
    </row>
    <row r="46" spans="1:8" ht="15.5" x14ac:dyDescent="0.35">
      <c r="A46" s="16" t="s">
        <v>89</v>
      </c>
      <c r="B46" s="17" t="s">
        <v>79</v>
      </c>
      <c r="C46" s="17">
        <v>0.253</v>
      </c>
      <c r="D46" s="17">
        <v>0.27500000000000002</v>
      </c>
      <c r="E46" s="17" t="s">
        <v>121</v>
      </c>
      <c r="F46" s="17" t="s">
        <v>121</v>
      </c>
      <c r="G46" s="17" t="s">
        <v>121</v>
      </c>
      <c r="H46" s="17">
        <v>0.22700000000000001</v>
      </c>
    </row>
    <row r="47" spans="1:8" ht="15.5" x14ac:dyDescent="0.35">
      <c r="A47" s="16" t="s">
        <v>89</v>
      </c>
      <c r="B47" s="17" t="s">
        <v>80</v>
      </c>
      <c r="C47" s="17">
        <v>1</v>
      </c>
      <c r="D47" s="17">
        <v>1</v>
      </c>
      <c r="E47" s="17" t="s">
        <v>121</v>
      </c>
      <c r="F47" s="17" t="s">
        <v>121</v>
      </c>
      <c r="G47" s="17" t="s">
        <v>121</v>
      </c>
      <c r="H47" s="17">
        <v>1</v>
      </c>
    </row>
    <row r="48" spans="1:8" ht="15.5" x14ac:dyDescent="0.35">
      <c r="A48" s="16" t="s">
        <v>89</v>
      </c>
      <c r="B48" s="18" t="s">
        <v>81</v>
      </c>
      <c r="C48" s="18">
        <v>90</v>
      </c>
      <c r="D48" s="18">
        <v>50</v>
      </c>
      <c r="E48" s="18">
        <v>40</v>
      </c>
      <c r="F48" s="18">
        <v>30</v>
      </c>
      <c r="G48" s="18">
        <v>20</v>
      </c>
      <c r="H48" s="18">
        <v>230</v>
      </c>
    </row>
    <row r="49" spans="1:8" ht="15.5" x14ac:dyDescent="0.35">
      <c r="A49" s="16" t="s">
        <v>90</v>
      </c>
      <c r="B49" s="17" t="s">
        <v>77</v>
      </c>
      <c r="C49" s="17" t="s">
        <v>121</v>
      </c>
      <c r="D49" s="17" t="s">
        <v>121</v>
      </c>
      <c r="E49" s="17" t="s">
        <v>121</v>
      </c>
      <c r="F49" s="17" t="s">
        <v>121</v>
      </c>
      <c r="G49" s="17">
        <v>0.65200000000000002</v>
      </c>
      <c r="H49" s="17">
        <v>0.63700000000000001</v>
      </c>
    </row>
    <row r="50" spans="1:8" ht="15.5" x14ac:dyDescent="0.35">
      <c r="A50" s="16" t="s">
        <v>90</v>
      </c>
      <c r="B50" s="17" t="s">
        <v>78</v>
      </c>
      <c r="C50" s="17" t="s">
        <v>121</v>
      </c>
      <c r="D50" s="17" t="s">
        <v>121</v>
      </c>
      <c r="E50" s="17" t="s">
        <v>121</v>
      </c>
      <c r="F50" s="17" t="s">
        <v>121</v>
      </c>
      <c r="G50" s="17">
        <v>4.4999999999999998E-2</v>
      </c>
      <c r="H50" s="17">
        <v>7.5999999999999998E-2</v>
      </c>
    </row>
    <row r="51" spans="1:8" ht="15.5" x14ac:dyDescent="0.35">
      <c r="A51" s="16" t="s">
        <v>90</v>
      </c>
      <c r="B51" s="17" t="s">
        <v>79</v>
      </c>
      <c r="C51" s="17" t="s">
        <v>121</v>
      </c>
      <c r="D51" s="17" t="s">
        <v>121</v>
      </c>
      <c r="E51" s="17" t="s">
        <v>121</v>
      </c>
      <c r="F51" s="17" t="s">
        <v>121</v>
      </c>
      <c r="G51" s="17">
        <v>0.30299999999999999</v>
      </c>
      <c r="H51" s="17">
        <v>0.28799999999999998</v>
      </c>
    </row>
    <row r="52" spans="1:8" ht="15.5" x14ac:dyDescent="0.35">
      <c r="A52" s="16" t="s">
        <v>90</v>
      </c>
      <c r="B52" s="17" t="s">
        <v>80</v>
      </c>
      <c r="C52" s="17" t="s">
        <v>121</v>
      </c>
      <c r="D52" s="17" t="s">
        <v>121</v>
      </c>
      <c r="E52" s="17" t="s">
        <v>121</v>
      </c>
      <c r="F52" s="17">
        <v>1</v>
      </c>
      <c r="G52" s="17">
        <v>1</v>
      </c>
      <c r="H52" s="17">
        <v>1</v>
      </c>
    </row>
    <row r="53" spans="1:8" ht="15.5" x14ac:dyDescent="0.35">
      <c r="A53" s="16" t="s">
        <v>90</v>
      </c>
      <c r="B53" s="18" t="s">
        <v>81</v>
      </c>
      <c r="C53" s="18">
        <v>10</v>
      </c>
      <c r="D53" s="18">
        <v>40</v>
      </c>
      <c r="E53" s="18">
        <v>20</v>
      </c>
      <c r="F53" s="18">
        <v>50</v>
      </c>
      <c r="G53" s="18">
        <v>120</v>
      </c>
      <c r="H53" s="18">
        <v>240</v>
      </c>
    </row>
    <row r="54" spans="1:8" ht="15.5" x14ac:dyDescent="0.35">
      <c r="A54" s="16" t="s">
        <v>91</v>
      </c>
      <c r="B54" s="17" t="s">
        <v>77</v>
      </c>
      <c r="C54" s="17" t="s">
        <v>121</v>
      </c>
      <c r="D54" s="17">
        <v>0.59499999999999997</v>
      </c>
      <c r="E54" s="17">
        <v>0.73299999999999998</v>
      </c>
      <c r="F54" s="17">
        <v>0.69</v>
      </c>
      <c r="G54" s="17" t="s">
        <v>121</v>
      </c>
      <c r="H54" s="17">
        <v>0.65700000000000003</v>
      </c>
    </row>
    <row r="55" spans="1:8" ht="15.5" x14ac:dyDescent="0.35">
      <c r="A55" s="16" t="s">
        <v>91</v>
      </c>
      <c r="B55" s="17" t="s">
        <v>78</v>
      </c>
      <c r="C55" s="17" t="s">
        <v>121</v>
      </c>
      <c r="D55" s="17">
        <v>0.115</v>
      </c>
      <c r="E55" s="17">
        <v>3.3000000000000002E-2</v>
      </c>
      <c r="F55" s="17">
        <v>7.5999999999999998E-2</v>
      </c>
      <c r="G55" s="17" t="s">
        <v>121</v>
      </c>
      <c r="H55" s="17">
        <v>7.0999999999999994E-2</v>
      </c>
    </row>
    <row r="56" spans="1:8" ht="15.5" x14ac:dyDescent="0.35">
      <c r="A56" s="16" t="s">
        <v>91</v>
      </c>
      <c r="B56" s="17" t="s">
        <v>79</v>
      </c>
      <c r="C56" s="17" t="s">
        <v>121</v>
      </c>
      <c r="D56" s="17">
        <v>0.29099999999999998</v>
      </c>
      <c r="E56" s="17">
        <v>0.23400000000000001</v>
      </c>
      <c r="F56" s="17">
        <v>0.23400000000000001</v>
      </c>
      <c r="G56" s="17" t="s">
        <v>121</v>
      </c>
      <c r="H56" s="17">
        <v>0.27200000000000002</v>
      </c>
    </row>
    <row r="57" spans="1:8" ht="15.5" x14ac:dyDescent="0.35">
      <c r="A57" s="16" t="s">
        <v>91</v>
      </c>
      <c r="B57" s="17" t="s">
        <v>80</v>
      </c>
      <c r="C57" s="17" t="s">
        <v>121</v>
      </c>
      <c r="D57" s="17">
        <v>1</v>
      </c>
      <c r="E57" s="17">
        <v>1</v>
      </c>
      <c r="F57" s="17">
        <v>1</v>
      </c>
      <c r="G57" s="17" t="s">
        <v>121</v>
      </c>
      <c r="H57" s="17">
        <v>1</v>
      </c>
    </row>
    <row r="58" spans="1:8" ht="15.5" x14ac:dyDescent="0.35">
      <c r="A58" s="16" t="s">
        <v>91</v>
      </c>
      <c r="B58" s="18" t="s">
        <v>81</v>
      </c>
      <c r="C58" s="18">
        <v>10</v>
      </c>
      <c r="D58" s="18">
        <v>70</v>
      </c>
      <c r="E58" s="18">
        <v>60</v>
      </c>
      <c r="F58" s="18">
        <v>60</v>
      </c>
      <c r="G58" s="18">
        <v>40</v>
      </c>
      <c r="H58" s="18">
        <v>250</v>
      </c>
    </row>
    <row r="59" spans="1:8" ht="15.5" x14ac:dyDescent="0.35">
      <c r="A59" s="16" t="s">
        <v>92</v>
      </c>
      <c r="B59" s="17" t="s">
        <v>77</v>
      </c>
      <c r="C59" s="17" t="s">
        <v>121</v>
      </c>
      <c r="D59" s="17" t="s">
        <v>121</v>
      </c>
      <c r="E59" s="17" t="s">
        <v>121</v>
      </c>
      <c r="F59" s="17" t="s">
        <v>121</v>
      </c>
      <c r="G59" s="17">
        <v>0.79800000000000004</v>
      </c>
      <c r="H59" s="17">
        <v>0.75900000000000001</v>
      </c>
    </row>
    <row r="60" spans="1:8" ht="15.5" x14ac:dyDescent="0.35">
      <c r="A60" s="16" t="s">
        <v>92</v>
      </c>
      <c r="B60" s="17" t="s">
        <v>78</v>
      </c>
      <c r="C60" s="17" t="s">
        <v>121</v>
      </c>
      <c r="D60" s="17" t="s">
        <v>121</v>
      </c>
      <c r="E60" s="17" t="s">
        <v>121</v>
      </c>
      <c r="F60" s="17" t="s">
        <v>121</v>
      </c>
      <c r="G60" s="17">
        <v>3.4000000000000002E-2</v>
      </c>
      <c r="H60" s="17">
        <v>3.6999999999999998E-2</v>
      </c>
    </row>
    <row r="61" spans="1:8" ht="15.5" x14ac:dyDescent="0.35">
      <c r="A61" s="16" t="s">
        <v>92</v>
      </c>
      <c r="B61" s="17" t="s">
        <v>79</v>
      </c>
      <c r="C61" s="17" t="s">
        <v>121</v>
      </c>
      <c r="D61" s="17" t="s">
        <v>121</v>
      </c>
      <c r="E61" s="17" t="s">
        <v>121</v>
      </c>
      <c r="F61" s="17" t="s">
        <v>121</v>
      </c>
      <c r="G61" s="17">
        <v>0.16800000000000001</v>
      </c>
      <c r="H61" s="17">
        <v>0.20499999999999999</v>
      </c>
    </row>
    <row r="62" spans="1:8" ht="15.5" x14ac:dyDescent="0.35">
      <c r="A62" s="16" t="s">
        <v>92</v>
      </c>
      <c r="B62" s="17" t="s">
        <v>80</v>
      </c>
      <c r="C62" s="17" t="s">
        <v>121</v>
      </c>
      <c r="D62" s="17" t="s">
        <v>121</v>
      </c>
      <c r="E62" s="17" t="s">
        <v>121</v>
      </c>
      <c r="F62" s="17" t="s">
        <v>121</v>
      </c>
      <c r="G62" s="17">
        <v>1</v>
      </c>
      <c r="H62" s="17">
        <v>1</v>
      </c>
    </row>
    <row r="63" spans="1:8" ht="15.5" x14ac:dyDescent="0.35">
      <c r="A63" s="16" t="s">
        <v>92</v>
      </c>
      <c r="B63" s="18" t="s">
        <v>81</v>
      </c>
      <c r="C63" s="18">
        <v>10</v>
      </c>
      <c r="D63" s="18">
        <v>30</v>
      </c>
      <c r="E63" s="18">
        <v>20</v>
      </c>
      <c r="F63" s="18">
        <v>40</v>
      </c>
      <c r="G63" s="18">
        <v>110</v>
      </c>
      <c r="H63" s="18">
        <v>210</v>
      </c>
    </row>
    <row r="64" spans="1:8" ht="15.5" x14ac:dyDescent="0.35">
      <c r="A64" s="16" t="s">
        <v>93</v>
      </c>
      <c r="B64" s="17" t="s">
        <v>77</v>
      </c>
      <c r="C64" s="17">
        <v>0.626</v>
      </c>
      <c r="D64" s="17">
        <v>0.76100000000000001</v>
      </c>
      <c r="E64" s="17">
        <v>0.71599999999999997</v>
      </c>
      <c r="F64" s="17">
        <v>0.77</v>
      </c>
      <c r="G64" s="17">
        <v>0.75700000000000001</v>
      </c>
      <c r="H64" s="17">
        <v>0.73799999999999999</v>
      </c>
    </row>
    <row r="65" spans="1:8" ht="15.5" x14ac:dyDescent="0.35">
      <c r="A65" s="16" t="s">
        <v>93</v>
      </c>
      <c r="B65" s="17" t="s">
        <v>78</v>
      </c>
      <c r="C65" s="17">
        <v>0.13900000000000001</v>
      </c>
      <c r="D65" s="17">
        <v>8.2000000000000003E-2</v>
      </c>
      <c r="E65" s="17">
        <v>0.153</v>
      </c>
      <c r="F65" s="17">
        <v>6.3E-2</v>
      </c>
      <c r="G65" s="17">
        <v>0.115</v>
      </c>
      <c r="H65" s="17">
        <v>0.111</v>
      </c>
    </row>
    <row r="66" spans="1:8" ht="15.5" x14ac:dyDescent="0.35">
      <c r="A66" s="16" t="s">
        <v>93</v>
      </c>
      <c r="B66" s="17" t="s">
        <v>79</v>
      </c>
      <c r="C66" s="17">
        <v>0.23499999999999999</v>
      </c>
      <c r="D66" s="17">
        <v>0.157</v>
      </c>
      <c r="E66" s="17">
        <v>0.13200000000000001</v>
      </c>
      <c r="F66" s="17">
        <v>0.16600000000000001</v>
      </c>
      <c r="G66" s="17">
        <v>0.128</v>
      </c>
      <c r="H66" s="17">
        <v>0.151</v>
      </c>
    </row>
    <row r="67" spans="1:8" ht="15.5" x14ac:dyDescent="0.35">
      <c r="A67" s="16" t="s">
        <v>93</v>
      </c>
      <c r="B67" s="17" t="s">
        <v>80</v>
      </c>
      <c r="C67" s="17">
        <v>1</v>
      </c>
      <c r="D67" s="17">
        <v>1</v>
      </c>
      <c r="E67" s="17">
        <v>1</v>
      </c>
      <c r="F67" s="17">
        <v>1</v>
      </c>
      <c r="G67" s="17">
        <v>1</v>
      </c>
      <c r="H67" s="17">
        <v>1</v>
      </c>
    </row>
    <row r="68" spans="1:8" ht="15.5" x14ac:dyDescent="0.35">
      <c r="A68" s="16" t="s">
        <v>93</v>
      </c>
      <c r="B68" s="18" t="s">
        <v>81</v>
      </c>
      <c r="C68" s="18">
        <v>100</v>
      </c>
      <c r="D68" s="18">
        <v>120</v>
      </c>
      <c r="E68" s="18">
        <v>100</v>
      </c>
      <c r="F68" s="18">
        <v>140</v>
      </c>
      <c r="G68" s="18">
        <v>340</v>
      </c>
      <c r="H68" s="18">
        <v>800</v>
      </c>
    </row>
    <row r="69" spans="1:8" ht="15.5" x14ac:dyDescent="0.35">
      <c r="A69" s="16" t="s">
        <v>94</v>
      </c>
      <c r="B69" s="17" t="s">
        <v>77</v>
      </c>
      <c r="C69" s="17" t="s">
        <v>121</v>
      </c>
      <c r="D69" s="17">
        <v>0.61499999999999999</v>
      </c>
      <c r="E69" s="17">
        <v>0.59099999999999997</v>
      </c>
      <c r="F69" s="17" t="s">
        <v>121</v>
      </c>
      <c r="G69" s="17" t="s">
        <v>121</v>
      </c>
      <c r="H69" s="17">
        <v>0.624</v>
      </c>
    </row>
    <row r="70" spans="1:8" ht="15.5" x14ac:dyDescent="0.35">
      <c r="A70" s="16" t="s">
        <v>94</v>
      </c>
      <c r="B70" s="17" t="s">
        <v>78</v>
      </c>
      <c r="C70" s="17" t="s">
        <v>121</v>
      </c>
      <c r="D70" s="17">
        <v>0.223</v>
      </c>
      <c r="E70" s="17">
        <v>0.13400000000000001</v>
      </c>
      <c r="F70" s="17" t="s">
        <v>121</v>
      </c>
      <c r="G70" s="17" t="s">
        <v>121</v>
      </c>
      <c r="H70" s="17">
        <v>0.11899999999999999</v>
      </c>
    </row>
    <row r="71" spans="1:8" ht="15.5" x14ac:dyDescent="0.35">
      <c r="A71" s="16" t="s">
        <v>94</v>
      </c>
      <c r="B71" s="17" t="s">
        <v>79</v>
      </c>
      <c r="C71" s="17" t="s">
        <v>121</v>
      </c>
      <c r="D71" s="17">
        <v>0.16300000000000001</v>
      </c>
      <c r="E71" s="17">
        <v>0.27500000000000002</v>
      </c>
      <c r="F71" s="17" t="s">
        <v>121</v>
      </c>
      <c r="G71" s="17" t="s">
        <v>121</v>
      </c>
      <c r="H71" s="17">
        <v>0.25700000000000001</v>
      </c>
    </row>
    <row r="72" spans="1:8" ht="15.5" x14ac:dyDescent="0.35">
      <c r="A72" s="16" t="s">
        <v>94</v>
      </c>
      <c r="B72" s="17" t="s">
        <v>80</v>
      </c>
      <c r="C72" s="17" t="s">
        <v>121</v>
      </c>
      <c r="D72" s="17">
        <v>1</v>
      </c>
      <c r="E72" s="17">
        <v>1</v>
      </c>
      <c r="F72" s="17" t="s">
        <v>121</v>
      </c>
      <c r="G72" s="17" t="s">
        <v>121</v>
      </c>
      <c r="H72" s="17">
        <v>1</v>
      </c>
    </row>
    <row r="73" spans="1:8" ht="15.5" x14ac:dyDescent="0.35">
      <c r="A73" s="16" t="s">
        <v>94</v>
      </c>
      <c r="B73" s="18" t="s">
        <v>81</v>
      </c>
      <c r="C73" s="18">
        <v>40</v>
      </c>
      <c r="D73" s="18">
        <v>60</v>
      </c>
      <c r="E73" s="18">
        <v>50</v>
      </c>
      <c r="F73" s="18">
        <v>30</v>
      </c>
      <c r="G73" s="18">
        <v>40</v>
      </c>
      <c r="H73" s="18">
        <v>210</v>
      </c>
    </row>
    <row r="74" spans="1:8" ht="15.5" x14ac:dyDescent="0.35">
      <c r="A74" s="16" t="s">
        <v>95</v>
      </c>
      <c r="B74" s="17" t="s">
        <v>77</v>
      </c>
      <c r="C74" s="17">
        <v>0.57499999999999996</v>
      </c>
      <c r="D74" s="17">
        <v>0.53400000000000003</v>
      </c>
      <c r="E74" s="17">
        <v>0.67200000000000004</v>
      </c>
      <c r="F74" s="17">
        <v>0.65200000000000002</v>
      </c>
      <c r="G74" s="17">
        <v>0.57099999999999995</v>
      </c>
      <c r="H74" s="17">
        <v>0.60199999999999998</v>
      </c>
    </row>
    <row r="75" spans="1:8" ht="15.5" x14ac:dyDescent="0.35">
      <c r="A75" s="16" t="s">
        <v>95</v>
      </c>
      <c r="B75" s="17" t="s">
        <v>78</v>
      </c>
      <c r="C75" s="17">
        <v>9.0999999999999998E-2</v>
      </c>
      <c r="D75" s="17">
        <v>0.11700000000000001</v>
      </c>
      <c r="E75" s="17">
        <v>0.107</v>
      </c>
      <c r="F75" s="17">
        <v>0.13800000000000001</v>
      </c>
      <c r="G75" s="17">
        <v>0.11899999999999999</v>
      </c>
      <c r="H75" s="17">
        <v>0.115</v>
      </c>
    </row>
    <row r="76" spans="1:8" ht="15.5" x14ac:dyDescent="0.35">
      <c r="A76" s="16" t="s">
        <v>95</v>
      </c>
      <c r="B76" s="17" t="s">
        <v>79</v>
      </c>
      <c r="C76" s="17">
        <v>0.33400000000000002</v>
      </c>
      <c r="D76" s="17">
        <v>0.34899999999999998</v>
      </c>
      <c r="E76" s="17">
        <v>0.221</v>
      </c>
      <c r="F76" s="17">
        <v>0.20899999999999999</v>
      </c>
      <c r="G76" s="17">
        <v>0.311</v>
      </c>
      <c r="H76" s="17">
        <v>0.28299999999999997</v>
      </c>
    </row>
    <row r="77" spans="1:8" ht="15.5" x14ac:dyDescent="0.35">
      <c r="A77" s="16" t="s">
        <v>95</v>
      </c>
      <c r="B77" s="17" t="s">
        <v>80</v>
      </c>
      <c r="C77" s="17">
        <v>1</v>
      </c>
      <c r="D77" s="17">
        <v>1</v>
      </c>
      <c r="E77" s="17">
        <v>1</v>
      </c>
      <c r="F77" s="17">
        <v>1</v>
      </c>
      <c r="G77" s="17">
        <v>1</v>
      </c>
      <c r="H77" s="17">
        <v>1</v>
      </c>
    </row>
    <row r="78" spans="1:8" ht="15.5" x14ac:dyDescent="0.35">
      <c r="A78" s="16" t="s">
        <v>95</v>
      </c>
      <c r="B78" s="18" t="s">
        <v>81</v>
      </c>
      <c r="C78" s="18">
        <v>90</v>
      </c>
      <c r="D78" s="18">
        <v>100</v>
      </c>
      <c r="E78" s="18">
        <v>90</v>
      </c>
      <c r="F78" s="18">
        <v>90</v>
      </c>
      <c r="G78" s="18">
        <v>100</v>
      </c>
      <c r="H78" s="18">
        <v>470</v>
      </c>
    </row>
    <row r="79" spans="1:8" ht="15.5" x14ac:dyDescent="0.35">
      <c r="A79" s="16" t="s">
        <v>96</v>
      </c>
      <c r="B79" s="17" t="s">
        <v>77</v>
      </c>
      <c r="C79" s="17">
        <v>0.68700000000000006</v>
      </c>
      <c r="D79" s="17">
        <v>0.69399999999999995</v>
      </c>
      <c r="E79" s="17">
        <v>0.752</v>
      </c>
      <c r="F79" s="17">
        <v>0.70199999999999996</v>
      </c>
      <c r="G79" s="17">
        <v>0.77900000000000003</v>
      </c>
      <c r="H79" s="17">
        <v>0.70699999999999996</v>
      </c>
    </row>
    <row r="80" spans="1:8" ht="15.5" x14ac:dyDescent="0.35">
      <c r="A80" s="16" t="s">
        <v>96</v>
      </c>
      <c r="B80" s="17" t="s">
        <v>78</v>
      </c>
      <c r="C80" s="17">
        <v>8.3000000000000004E-2</v>
      </c>
      <c r="D80" s="17">
        <v>8.3000000000000004E-2</v>
      </c>
      <c r="E80" s="17">
        <v>4.8000000000000001E-2</v>
      </c>
      <c r="F80" s="17">
        <v>9.0999999999999998E-2</v>
      </c>
      <c r="G80" s="17">
        <v>8.5999999999999993E-2</v>
      </c>
      <c r="H80" s="17">
        <v>0.08</v>
      </c>
    </row>
    <row r="81" spans="1:8" ht="15.5" x14ac:dyDescent="0.35">
      <c r="A81" s="16" t="s">
        <v>96</v>
      </c>
      <c r="B81" s="17" t="s">
        <v>79</v>
      </c>
      <c r="C81" s="17">
        <v>0.23</v>
      </c>
      <c r="D81" s="17">
        <v>0.222</v>
      </c>
      <c r="E81" s="17">
        <v>0.20100000000000001</v>
      </c>
      <c r="F81" s="17">
        <v>0.20699999999999999</v>
      </c>
      <c r="G81" s="17">
        <v>0.13500000000000001</v>
      </c>
      <c r="H81" s="17">
        <v>0.21299999999999999</v>
      </c>
    </row>
    <row r="82" spans="1:8" ht="15.5" x14ac:dyDescent="0.35">
      <c r="A82" s="16" t="s">
        <v>96</v>
      </c>
      <c r="B82" s="17" t="s">
        <v>80</v>
      </c>
      <c r="C82" s="17">
        <v>1</v>
      </c>
      <c r="D82" s="17">
        <v>1</v>
      </c>
      <c r="E82" s="17">
        <v>1</v>
      </c>
      <c r="F82" s="17">
        <v>1</v>
      </c>
      <c r="G82" s="17">
        <v>1</v>
      </c>
      <c r="H82" s="17">
        <v>1</v>
      </c>
    </row>
    <row r="83" spans="1:8" ht="15.5" x14ac:dyDescent="0.35">
      <c r="A83" s="16" t="s">
        <v>96</v>
      </c>
      <c r="B83" s="18" t="s">
        <v>81</v>
      </c>
      <c r="C83" s="18">
        <v>430</v>
      </c>
      <c r="D83" s="18">
        <v>140</v>
      </c>
      <c r="E83" s="18">
        <v>100</v>
      </c>
      <c r="F83" s="18">
        <v>100</v>
      </c>
      <c r="G83" s="18">
        <v>80</v>
      </c>
      <c r="H83" s="18">
        <v>850</v>
      </c>
    </row>
    <row r="84" spans="1:8" ht="15.5" x14ac:dyDescent="0.35">
      <c r="A84" s="16" t="s">
        <v>97</v>
      </c>
      <c r="B84" s="17" t="s">
        <v>77</v>
      </c>
      <c r="C84" s="17" t="s">
        <v>121</v>
      </c>
      <c r="D84" s="17" t="s">
        <v>121</v>
      </c>
      <c r="E84" s="17">
        <v>0.81799999999999995</v>
      </c>
      <c r="F84" s="17">
        <v>0.73899999999999999</v>
      </c>
      <c r="G84" s="17" t="s">
        <v>121</v>
      </c>
      <c r="H84" s="17">
        <v>0.73799999999999999</v>
      </c>
    </row>
    <row r="85" spans="1:8" ht="15.5" x14ac:dyDescent="0.35">
      <c r="A85" s="16" t="s">
        <v>97</v>
      </c>
      <c r="B85" s="17" t="s">
        <v>78</v>
      </c>
      <c r="C85" s="17" t="s">
        <v>121</v>
      </c>
      <c r="D85" s="17" t="s">
        <v>121</v>
      </c>
      <c r="E85" s="17">
        <v>7.2999999999999995E-2</v>
      </c>
      <c r="F85" s="17">
        <v>0.106</v>
      </c>
      <c r="G85" s="17" t="s">
        <v>121</v>
      </c>
      <c r="H85" s="17">
        <v>9.1999999999999998E-2</v>
      </c>
    </row>
    <row r="86" spans="1:8" ht="15.5" x14ac:dyDescent="0.35">
      <c r="A86" s="16" t="s">
        <v>97</v>
      </c>
      <c r="B86" s="17" t="s">
        <v>79</v>
      </c>
      <c r="C86" s="17" t="s">
        <v>121</v>
      </c>
      <c r="D86" s="17" t="s">
        <v>121</v>
      </c>
      <c r="E86" s="17">
        <v>0.11</v>
      </c>
      <c r="F86" s="17">
        <v>0.154</v>
      </c>
      <c r="G86" s="17" t="s">
        <v>121</v>
      </c>
      <c r="H86" s="17">
        <v>0.17</v>
      </c>
    </row>
    <row r="87" spans="1:8" ht="15.5" x14ac:dyDescent="0.35">
      <c r="A87" s="16" t="s">
        <v>97</v>
      </c>
      <c r="B87" s="17" t="s">
        <v>80</v>
      </c>
      <c r="C87" s="17" t="s">
        <v>121</v>
      </c>
      <c r="D87" s="17" t="s">
        <v>121</v>
      </c>
      <c r="E87" s="17">
        <v>1</v>
      </c>
      <c r="F87" s="17">
        <v>1</v>
      </c>
      <c r="G87" s="17" t="s">
        <v>121</v>
      </c>
      <c r="H87" s="17">
        <v>1</v>
      </c>
    </row>
    <row r="88" spans="1:8" ht="15.5" x14ac:dyDescent="0.35">
      <c r="A88" s="16" t="s">
        <v>97</v>
      </c>
      <c r="B88" s="18" t="s">
        <v>81</v>
      </c>
      <c r="C88" s="18">
        <v>20</v>
      </c>
      <c r="D88" s="18">
        <v>40</v>
      </c>
      <c r="E88" s="18">
        <v>120</v>
      </c>
      <c r="F88" s="18">
        <v>120</v>
      </c>
      <c r="G88" s="18">
        <v>30</v>
      </c>
      <c r="H88" s="18">
        <v>330</v>
      </c>
    </row>
    <row r="89" spans="1:8" ht="15.5" x14ac:dyDescent="0.35">
      <c r="A89" s="16" t="s">
        <v>98</v>
      </c>
      <c r="B89" s="17" t="s">
        <v>77</v>
      </c>
      <c r="C89" s="17">
        <v>0.60599999999999998</v>
      </c>
      <c r="D89" s="17" t="s">
        <v>121</v>
      </c>
      <c r="E89" s="17" t="s">
        <v>121</v>
      </c>
      <c r="F89" s="17" t="s">
        <v>121</v>
      </c>
      <c r="G89" s="17" t="s">
        <v>121</v>
      </c>
      <c r="H89" s="17">
        <v>0.66300000000000003</v>
      </c>
    </row>
    <row r="90" spans="1:8" ht="15.5" x14ac:dyDescent="0.35">
      <c r="A90" s="16" t="s">
        <v>98</v>
      </c>
      <c r="B90" s="17" t="s">
        <v>78</v>
      </c>
      <c r="C90" s="17">
        <v>0.125</v>
      </c>
      <c r="D90" s="17" t="s">
        <v>121</v>
      </c>
      <c r="E90" s="17" t="s">
        <v>121</v>
      </c>
      <c r="F90" s="17" t="s">
        <v>121</v>
      </c>
      <c r="G90" s="17" t="s">
        <v>121</v>
      </c>
      <c r="H90" s="17">
        <v>0.11600000000000001</v>
      </c>
    </row>
    <row r="91" spans="1:8" ht="15.5" x14ac:dyDescent="0.35">
      <c r="A91" s="16" t="s">
        <v>98</v>
      </c>
      <c r="B91" s="17" t="s">
        <v>79</v>
      </c>
      <c r="C91" s="17">
        <v>0.26900000000000002</v>
      </c>
      <c r="D91" s="17" t="s">
        <v>121</v>
      </c>
      <c r="E91" s="17" t="s">
        <v>121</v>
      </c>
      <c r="F91" s="17" t="s">
        <v>121</v>
      </c>
      <c r="G91" s="17" t="s">
        <v>121</v>
      </c>
      <c r="H91" s="17">
        <v>0.221</v>
      </c>
    </row>
    <row r="92" spans="1:8" ht="15.5" x14ac:dyDescent="0.35">
      <c r="A92" s="16" t="s">
        <v>98</v>
      </c>
      <c r="B92" s="17" t="s">
        <v>80</v>
      </c>
      <c r="C92" s="17">
        <v>1</v>
      </c>
      <c r="D92" s="17" t="s">
        <v>121</v>
      </c>
      <c r="E92" s="17" t="s">
        <v>121</v>
      </c>
      <c r="F92" s="17" t="s">
        <v>121</v>
      </c>
      <c r="G92" s="17" t="s">
        <v>121</v>
      </c>
      <c r="H92" s="17">
        <v>1</v>
      </c>
    </row>
    <row r="93" spans="1:8" ht="15.5" x14ac:dyDescent="0.35">
      <c r="A93" s="16" t="s">
        <v>98</v>
      </c>
      <c r="B93" s="18" t="s">
        <v>81</v>
      </c>
      <c r="C93" s="18">
        <v>110</v>
      </c>
      <c r="D93" s="18">
        <v>30</v>
      </c>
      <c r="E93" s="18">
        <v>30</v>
      </c>
      <c r="F93" s="18">
        <v>30</v>
      </c>
      <c r="G93" s="18">
        <v>30</v>
      </c>
      <c r="H93" s="18">
        <v>230</v>
      </c>
    </row>
    <row r="94" spans="1:8" ht="15.5" x14ac:dyDescent="0.35">
      <c r="A94" s="16" t="s">
        <v>99</v>
      </c>
      <c r="B94" s="17" t="s">
        <v>77</v>
      </c>
      <c r="C94" s="17" t="s">
        <v>121</v>
      </c>
      <c r="D94" s="17">
        <v>0.68</v>
      </c>
      <c r="E94" s="17" t="s">
        <v>121</v>
      </c>
      <c r="F94" s="17">
        <v>0.67200000000000004</v>
      </c>
      <c r="G94" s="17" t="s">
        <v>121</v>
      </c>
      <c r="H94" s="17">
        <v>0.66800000000000004</v>
      </c>
    </row>
    <row r="95" spans="1:8" ht="15.5" x14ac:dyDescent="0.35">
      <c r="A95" s="16" t="s">
        <v>99</v>
      </c>
      <c r="B95" s="17" t="s">
        <v>78</v>
      </c>
      <c r="C95" s="17" t="s">
        <v>121</v>
      </c>
      <c r="D95" s="17">
        <v>0.06</v>
      </c>
      <c r="E95" s="17" t="s">
        <v>121</v>
      </c>
      <c r="F95" s="17">
        <v>0.12</v>
      </c>
      <c r="G95" s="17" t="s">
        <v>121</v>
      </c>
      <c r="H95" s="17">
        <v>9.4E-2</v>
      </c>
    </row>
    <row r="96" spans="1:8" ht="15.5" x14ac:dyDescent="0.35">
      <c r="A96" s="16" t="s">
        <v>99</v>
      </c>
      <c r="B96" s="17" t="s">
        <v>79</v>
      </c>
      <c r="C96" s="17" t="s">
        <v>121</v>
      </c>
      <c r="D96" s="17">
        <v>0.26</v>
      </c>
      <c r="E96" s="17" t="s">
        <v>121</v>
      </c>
      <c r="F96" s="17">
        <v>0.20799999999999999</v>
      </c>
      <c r="G96" s="17" t="s">
        <v>121</v>
      </c>
      <c r="H96" s="17">
        <v>0.23899999999999999</v>
      </c>
    </row>
    <row r="97" spans="1:8" ht="15.5" x14ac:dyDescent="0.35">
      <c r="A97" s="16" t="s">
        <v>99</v>
      </c>
      <c r="B97" s="17" t="s">
        <v>80</v>
      </c>
      <c r="C97" s="17" t="s">
        <v>121</v>
      </c>
      <c r="D97" s="17">
        <v>1</v>
      </c>
      <c r="E97" s="17">
        <v>1</v>
      </c>
      <c r="F97" s="17">
        <v>1</v>
      </c>
      <c r="G97" s="17" t="s">
        <v>121</v>
      </c>
      <c r="H97" s="17">
        <v>1</v>
      </c>
    </row>
    <row r="98" spans="1:8" ht="15.5" x14ac:dyDescent="0.35">
      <c r="A98" s="16" t="s">
        <v>99</v>
      </c>
      <c r="B98" s="18" t="s">
        <v>81</v>
      </c>
      <c r="C98" s="18">
        <v>20</v>
      </c>
      <c r="D98" s="18">
        <v>80</v>
      </c>
      <c r="E98" s="18">
        <v>50</v>
      </c>
      <c r="F98" s="18">
        <v>50</v>
      </c>
      <c r="G98" s="18">
        <v>30</v>
      </c>
      <c r="H98" s="18">
        <v>220</v>
      </c>
    </row>
    <row r="99" spans="1:8" ht="15.5" x14ac:dyDescent="0.35">
      <c r="A99" s="16" t="s">
        <v>100</v>
      </c>
      <c r="B99" s="17" t="s">
        <v>77</v>
      </c>
      <c r="C99" s="17" t="s">
        <v>121</v>
      </c>
      <c r="D99" s="17" t="s">
        <v>121</v>
      </c>
      <c r="E99" s="17">
        <v>0.67900000000000005</v>
      </c>
      <c r="F99" s="17">
        <v>0.57899999999999996</v>
      </c>
      <c r="G99" s="17" t="s">
        <v>121</v>
      </c>
      <c r="H99" s="17">
        <v>0.59499999999999997</v>
      </c>
    </row>
    <row r="100" spans="1:8" ht="15.5" x14ac:dyDescent="0.35">
      <c r="A100" s="16" t="s">
        <v>100</v>
      </c>
      <c r="B100" s="17" t="s">
        <v>78</v>
      </c>
      <c r="C100" s="17" t="s">
        <v>121</v>
      </c>
      <c r="D100" s="17" t="s">
        <v>121</v>
      </c>
      <c r="E100" s="17">
        <v>6.4000000000000001E-2</v>
      </c>
      <c r="F100" s="17">
        <v>8.5999999999999993E-2</v>
      </c>
      <c r="G100" s="17" t="s">
        <v>121</v>
      </c>
      <c r="H100" s="17">
        <v>0.11</v>
      </c>
    </row>
    <row r="101" spans="1:8" ht="15.5" x14ac:dyDescent="0.35">
      <c r="A101" s="16" t="s">
        <v>100</v>
      </c>
      <c r="B101" s="17" t="s">
        <v>79</v>
      </c>
      <c r="C101" s="17" t="s">
        <v>121</v>
      </c>
      <c r="D101" s="17" t="s">
        <v>121</v>
      </c>
      <c r="E101" s="17">
        <v>0.25700000000000001</v>
      </c>
      <c r="F101" s="17">
        <v>0.33500000000000002</v>
      </c>
      <c r="G101" s="17" t="s">
        <v>121</v>
      </c>
      <c r="H101" s="17">
        <v>0.29499999999999998</v>
      </c>
    </row>
    <row r="102" spans="1:8" ht="15.5" x14ac:dyDescent="0.35">
      <c r="A102" s="16" t="s">
        <v>100</v>
      </c>
      <c r="B102" s="17" t="s">
        <v>80</v>
      </c>
      <c r="C102" s="17" t="s">
        <v>121</v>
      </c>
      <c r="D102" s="17" t="s">
        <v>121</v>
      </c>
      <c r="E102" s="17">
        <v>1</v>
      </c>
      <c r="F102" s="17">
        <v>1</v>
      </c>
      <c r="G102" s="17" t="s">
        <v>121</v>
      </c>
      <c r="H102" s="17">
        <v>1</v>
      </c>
    </row>
    <row r="103" spans="1:8" ht="15.5" x14ac:dyDescent="0.35">
      <c r="A103" s="16" t="s">
        <v>100</v>
      </c>
      <c r="B103" s="18" t="s">
        <v>81</v>
      </c>
      <c r="C103" s="18">
        <v>10</v>
      </c>
      <c r="D103" s="18">
        <v>40</v>
      </c>
      <c r="E103" s="18">
        <v>70</v>
      </c>
      <c r="F103" s="18">
        <v>90</v>
      </c>
      <c r="G103" s="18">
        <v>20</v>
      </c>
      <c r="H103" s="18">
        <v>230</v>
      </c>
    </row>
    <row r="104" spans="1:8" ht="15.5" x14ac:dyDescent="0.35">
      <c r="A104" s="16" t="s">
        <v>101</v>
      </c>
      <c r="B104" s="17" t="s">
        <v>77</v>
      </c>
      <c r="C104" s="17" t="s">
        <v>121</v>
      </c>
      <c r="D104" s="17" t="s">
        <v>121</v>
      </c>
      <c r="E104" s="17">
        <v>0.83699999999999997</v>
      </c>
      <c r="F104" s="17" t="s">
        <v>121</v>
      </c>
      <c r="G104" s="17" t="s">
        <v>121</v>
      </c>
      <c r="H104" s="17">
        <v>0.83499999999999996</v>
      </c>
    </row>
    <row r="105" spans="1:8" ht="15.5" x14ac:dyDescent="0.35">
      <c r="A105" s="16" t="s">
        <v>101</v>
      </c>
      <c r="B105" s="17" t="s">
        <v>78</v>
      </c>
      <c r="C105" s="17" t="s">
        <v>121</v>
      </c>
      <c r="D105" s="17" t="s">
        <v>121</v>
      </c>
      <c r="E105" s="17">
        <v>4.2000000000000003E-2</v>
      </c>
      <c r="F105" s="17" t="s">
        <v>121</v>
      </c>
      <c r="G105" s="17" t="s">
        <v>121</v>
      </c>
      <c r="H105" s="17">
        <v>4.9000000000000002E-2</v>
      </c>
    </row>
    <row r="106" spans="1:8" ht="15.5" x14ac:dyDescent="0.35">
      <c r="A106" s="16" t="s">
        <v>101</v>
      </c>
      <c r="B106" s="17" t="s">
        <v>79</v>
      </c>
      <c r="C106" s="17" t="s">
        <v>121</v>
      </c>
      <c r="D106" s="17" t="s">
        <v>121</v>
      </c>
      <c r="E106" s="17">
        <v>0.122</v>
      </c>
      <c r="F106" s="17" t="s">
        <v>121</v>
      </c>
      <c r="G106" s="17" t="s">
        <v>121</v>
      </c>
      <c r="H106" s="17">
        <v>0.11600000000000001</v>
      </c>
    </row>
    <row r="107" spans="1:8" ht="15.5" x14ac:dyDescent="0.35">
      <c r="A107" s="16" t="s">
        <v>101</v>
      </c>
      <c r="B107" s="17" t="s">
        <v>80</v>
      </c>
      <c r="C107" s="17" t="s">
        <v>121</v>
      </c>
      <c r="D107" s="17" t="s">
        <v>121</v>
      </c>
      <c r="E107" s="17">
        <v>1</v>
      </c>
      <c r="F107" s="17" t="s">
        <v>121</v>
      </c>
      <c r="G107" s="17" t="s">
        <v>121</v>
      </c>
      <c r="H107" s="17">
        <v>1</v>
      </c>
    </row>
    <row r="108" spans="1:8" ht="15.5" x14ac:dyDescent="0.35">
      <c r="A108" s="16" t="s">
        <v>101</v>
      </c>
      <c r="B108" s="18" t="s">
        <v>81</v>
      </c>
      <c r="C108" s="18">
        <v>0</v>
      </c>
      <c r="D108" s="18">
        <v>40</v>
      </c>
      <c r="E108" s="18">
        <v>230</v>
      </c>
      <c r="F108" s="18">
        <v>0</v>
      </c>
      <c r="G108" s="18">
        <v>0</v>
      </c>
      <c r="H108" s="18">
        <v>260</v>
      </c>
    </row>
    <row r="109" spans="1:8" ht="15.5" x14ac:dyDescent="0.35">
      <c r="A109" s="16" t="s">
        <v>102</v>
      </c>
      <c r="B109" s="17" t="s">
        <v>77</v>
      </c>
      <c r="C109" s="17">
        <v>0.73</v>
      </c>
      <c r="D109" s="17" t="s">
        <v>121</v>
      </c>
      <c r="E109" s="17" t="s">
        <v>121</v>
      </c>
      <c r="F109" s="17" t="s">
        <v>121</v>
      </c>
      <c r="G109" s="17" t="s">
        <v>121</v>
      </c>
      <c r="H109" s="17">
        <v>0.66900000000000004</v>
      </c>
    </row>
    <row r="110" spans="1:8" ht="15.5" x14ac:dyDescent="0.35">
      <c r="A110" s="16" t="s">
        <v>102</v>
      </c>
      <c r="B110" s="17" t="s">
        <v>78</v>
      </c>
      <c r="C110" s="17">
        <v>8.3000000000000004E-2</v>
      </c>
      <c r="D110" s="17" t="s">
        <v>121</v>
      </c>
      <c r="E110" s="17" t="s">
        <v>121</v>
      </c>
      <c r="F110" s="17" t="s">
        <v>121</v>
      </c>
      <c r="G110" s="17" t="s">
        <v>121</v>
      </c>
      <c r="H110" s="17">
        <v>9.1999999999999998E-2</v>
      </c>
    </row>
    <row r="111" spans="1:8" ht="15.5" x14ac:dyDescent="0.35">
      <c r="A111" s="16" t="s">
        <v>102</v>
      </c>
      <c r="B111" s="17" t="s">
        <v>79</v>
      </c>
      <c r="C111" s="17">
        <v>0.187</v>
      </c>
      <c r="D111" s="17" t="s">
        <v>121</v>
      </c>
      <c r="E111" s="17" t="s">
        <v>121</v>
      </c>
      <c r="F111" s="17" t="s">
        <v>121</v>
      </c>
      <c r="G111" s="17" t="s">
        <v>121</v>
      </c>
      <c r="H111" s="17">
        <v>0.24</v>
      </c>
    </row>
    <row r="112" spans="1:8" ht="15.5" x14ac:dyDescent="0.35">
      <c r="A112" s="16" t="s">
        <v>102</v>
      </c>
      <c r="B112" s="17" t="s">
        <v>80</v>
      </c>
      <c r="C112" s="17">
        <v>1</v>
      </c>
      <c r="D112" s="17">
        <v>1</v>
      </c>
      <c r="E112" s="17" t="s">
        <v>121</v>
      </c>
      <c r="F112" s="17" t="s">
        <v>121</v>
      </c>
      <c r="G112" s="17" t="s">
        <v>121</v>
      </c>
      <c r="H112" s="17">
        <v>1</v>
      </c>
    </row>
    <row r="113" spans="1:8" ht="15.5" x14ac:dyDescent="0.35">
      <c r="A113" s="16" t="s">
        <v>102</v>
      </c>
      <c r="B113" s="18" t="s">
        <v>81</v>
      </c>
      <c r="C113" s="18">
        <v>100</v>
      </c>
      <c r="D113" s="18">
        <v>50</v>
      </c>
      <c r="E113" s="18">
        <v>40</v>
      </c>
      <c r="F113" s="18">
        <v>30</v>
      </c>
      <c r="G113" s="18">
        <v>20</v>
      </c>
      <c r="H113" s="18">
        <v>220</v>
      </c>
    </row>
    <row r="114" spans="1:8" ht="15.5" x14ac:dyDescent="0.35">
      <c r="A114" s="16" t="s">
        <v>103</v>
      </c>
      <c r="B114" s="17" t="s">
        <v>77</v>
      </c>
      <c r="C114" s="17">
        <v>0.53200000000000003</v>
      </c>
      <c r="D114" s="17">
        <v>0.54800000000000004</v>
      </c>
      <c r="E114" s="17">
        <v>0.47699999999999998</v>
      </c>
      <c r="F114" s="17">
        <v>0.69399999999999995</v>
      </c>
      <c r="G114" s="17" t="s">
        <v>121</v>
      </c>
      <c r="H114" s="17">
        <v>0.55600000000000005</v>
      </c>
    </row>
    <row r="115" spans="1:8" ht="15.5" x14ac:dyDescent="0.35">
      <c r="A115" s="16" t="s">
        <v>103</v>
      </c>
      <c r="B115" s="17" t="s">
        <v>78</v>
      </c>
      <c r="C115" s="17">
        <v>0.16800000000000001</v>
      </c>
      <c r="D115" s="17">
        <v>0.16300000000000001</v>
      </c>
      <c r="E115" s="17">
        <v>0.16800000000000001</v>
      </c>
      <c r="F115" s="17">
        <v>0.03</v>
      </c>
      <c r="G115" s="17" t="s">
        <v>121</v>
      </c>
      <c r="H115" s="17">
        <v>0.13</v>
      </c>
    </row>
    <row r="116" spans="1:8" ht="15.5" x14ac:dyDescent="0.35">
      <c r="A116" s="16" t="s">
        <v>103</v>
      </c>
      <c r="B116" s="17" t="s">
        <v>79</v>
      </c>
      <c r="C116" s="17">
        <v>0.3</v>
      </c>
      <c r="D116" s="17">
        <v>0.28799999999999998</v>
      </c>
      <c r="E116" s="17">
        <v>0.35399999999999998</v>
      </c>
      <c r="F116" s="17">
        <v>0.27700000000000002</v>
      </c>
      <c r="G116" s="17" t="s">
        <v>121</v>
      </c>
      <c r="H116" s="17">
        <v>0.313</v>
      </c>
    </row>
    <row r="117" spans="1:8" ht="15.5" x14ac:dyDescent="0.35">
      <c r="A117" s="16" t="s">
        <v>103</v>
      </c>
      <c r="B117" s="17" t="s">
        <v>80</v>
      </c>
      <c r="C117" s="17">
        <v>1</v>
      </c>
      <c r="D117" s="17">
        <v>1</v>
      </c>
      <c r="E117" s="17">
        <v>1</v>
      </c>
      <c r="F117" s="17">
        <v>1</v>
      </c>
      <c r="G117" s="17">
        <v>1</v>
      </c>
      <c r="H117" s="17">
        <v>1</v>
      </c>
    </row>
    <row r="118" spans="1:8" ht="15.5" x14ac:dyDescent="0.35">
      <c r="A118" s="16" t="s">
        <v>103</v>
      </c>
      <c r="B118" s="18" t="s">
        <v>81</v>
      </c>
      <c r="C118" s="18">
        <v>160</v>
      </c>
      <c r="D118" s="18">
        <v>120</v>
      </c>
      <c r="E118" s="18">
        <v>60</v>
      </c>
      <c r="F118" s="18">
        <v>70</v>
      </c>
      <c r="G118" s="18">
        <v>50</v>
      </c>
      <c r="H118" s="18">
        <v>460</v>
      </c>
    </row>
    <row r="119" spans="1:8" ht="15.5" x14ac:dyDescent="0.35">
      <c r="A119" s="16" t="s">
        <v>104</v>
      </c>
      <c r="B119" s="17" t="s">
        <v>77</v>
      </c>
      <c r="C119" s="17" t="s">
        <v>121</v>
      </c>
      <c r="D119" s="17" t="s">
        <v>121</v>
      </c>
      <c r="E119" s="17" t="s">
        <v>121</v>
      </c>
      <c r="F119" s="17">
        <v>0.82099999999999995</v>
      </c>
      <c r="G119" s="17" t="s">
        <v>121</v>
      </c>
      <c r="H119" s="17">
        <v>0.82199999999999995</v>
      </c>
    </row>
    <row r="120" spans="1:8" ht="15.5" x14ac:dyDescent="0.35">
      <c r="A120" s="16" t="s">
        <v>104</v>
      </c>
      <c r="B120" s="17" t="s">
        <v>78</v>
      </c>
      <c r="C120" s="17" t="s">
        <v>121</v>
      </c>
      <c r="D120" s="17" t="s">
        <v>121</v>
      </c>
      <c r="E120" s="17" t="s">
        <v>121</v>
      </c>
      <c r="F120" s="17">
        <v>6.0999999999999999E-2</v>
      </c>
      <c r="G120" s="17" t="s">
        <v>121</v>
      </c>
      <c r="H120" s="17">
        <v>5.7000000000000002E-2</v>
      </c>
    </row>
    <row r="121" spans="1:8" ht="15.5" x14ac:dyDescent="0.35">
      <c r="A121" s="16" t="s">
        <v>104</v>
      </c>
      <c r="B121" s="17" t="s">
        <v>79</v>
      </c>
      <c r="C121" s="17" t="s">
        <v>121</v>
      </c>
      <c r="D121" s="17" t="s">
        <v>121</v>
      </c>
      <c r="E121" s="17" t="s">
        <v>121</v>
      </c>
      <c r="F121" s="17">
        <v>0.11799999999999999</v>
      </c>
      <c r="G121" s="17" t="s">
        <v>121</v>
      </c>
      <c r="H121" s="17">
        <v>0.121</v>
      </c>
    </row>
    <row r="122" spans="1:8" ht="15.5" x14ac:dyDescent="0.35">
      <c r="A122" s="16" t="s">
        <v>104</v>
      </c>
      <c r="B122" s="17" t="s">
        <v>80</v>
      </c>
      <c r="C122" s="17" t="s">
        <v>121</v>
      </c>
      <c r="D122" s="17" t="s">
        <v>121</v>
      </c>
      <c r="E122" s="17" t="s">
        <v>121</v>
      </c>
      <c r="F122" s="17">
        <v>1</v>
      </c>
      <c r="G122" s="17" t="s">
        <v>121</v>
      </c>
      <c r="H122" s="17">
        <v>1</v>
      </c>
    </row>
    <row r="123" spans="1:8" ht="15.5" x14ac:dyDescent="0.35">
      <c r="A123" s="16" t="s">
        <v>104</v>
      </c>
      <c r="B123" s="18" t="s">
        <v>81</v>
      </c>
      <c r="C123" s="18">
        <v>0</v>
      </c>
      <c r="D123" s="18">
        <v>40</v>
      </c>
      <c r="E123" s="18">
        <v>40</v>
      </c>
      <c r="F123" s="18">
        <v>170</v>
      </c>
      <c r="G123" s="18">
        <v>10</v>
      </c>
      <c r="H123" s="18">
        <v>260</v>
      </c>
    </row>
    <row r="124" spans="1:8" ht="15.5" x14ac:dyDescent="0.35">
      <c r="A124" s="16" t="s">
        <v>105</v>
      </c>
      <c r="B124" s="17" t="s">
        <v>77</v>
      </c>
      <c r="C124" s="17" t="s">
        <v>121</v>
      </c>
      <c r="D124" s="17" t="s">
        <v>121</v>
      </c>
      <c r="E124" s="17">
        <v>0.77500000000000002</v>
      </c>
      <c r="F124" s="17">
        <v>0.78100000000000003</v>
      </c>
      <c r="G124" s="17">
        <v>0.60399999999999998</v>
      </c>
      <c r="H124" s="17">
        <v>0.745</v>
      </c>
    </row>
    <row r="125" spans="1:8" ht="15.5" x14ac:dyDescent="0.35">
      <c r="A125" s="16" t="s">
        <v>105</v>
      </c>
      <c r="B125" s="17" t="s">
        <v>78</v>
      </c>
      <c r="C125" s="17" t="s">
        <v>121</v>
      </c>
      <c r="D125" s="17" t="s">
        <v>121</v>
      </c>
      <c r="E125" s="17">
        <v>7.3999999999999996E-2</v>
      </c>
      <c r="F125" s="17">
        <v>6.0999999999999999E-2</v>
      </c>
      <c r="G125" s="17">
        <v>0.1</v>
      </c>
      <c r="H125" s="17">
        <v>7.3999999999999996E-2</v>
      </c>
    </row>
    <row r="126" spans="1:8" ht="15.5" x14ac:dyDescent="0.35">
      <c r="A126" s="16" t="s">
        <v>105</v>
      </c>
      <c r="B126" s="17" t="s">
        <v>79</v>
      </c>
      <c r="C126" s="17" t="s">
        <v>121</v>
      </c>
      <c r="D126" s="17" t="s">
        <v>121</v>
      </c>
      <c r="E126" s="17">
        <v>0.151</v>
      </c>
      <c r="F126" s="17">
        <v>0.159</v>
      </c>
      <c r="G126" s="17">
        <v>0.29599999999999999</v>
      </c>
      <c r="H126" s="17">
        <v>0.18099999999999999</v>
      </c>
    </row>
    <row r="127" spans="1:8" ht="15.5" x14ac:dyDescent="0.35">
      <c r="A127" s="16" t="s">
        <v>105</v>
      </c>
      <c r="B127" s="17" t="s">
        <v>80</v>
      </c>
      <c r="C127" s="17" t="s">
        <v>121</v>
      </c>
      <c r="D127" s="17" t="s">
        <v>121</v>
      </c>
      <c r="E127" s="17">
        <v>1</v>
      </c>
      <c r="F127" s="17">
        <v>1</v>
      </c>
      <c r="G127" s="17">
        <v>1</v>
      </c>
      <c r="H127" s="17">
        <v>1</v>
      </c>
    </row>
    <row r="128" spans="1:8" ht="15.5" x14ac:dyDescent="0.35">
      <c r="A128" s="16" t="s">
        <v>105</v>
      </c>
      <c r="B128" s="18" t="s">
        <v>81</v>
      </c>
      <c r="C128" s="18">
        <v>10</v>
      </c>
      <c r="D128" s="18">
        <v>30</v>
      </c>
      <c r="E128" s="18">
        <v>50</v>
      </c>
      <c r="F128" s="18">
        <v>90</v>
      </c>
      <c r="G128" s="18">
        <v>60</v>
      </c>
      <c r="H128" s="18">
        <v>250</v>
      </c>
    </row>
    <row r="129" spans="1:8" ht="15.5" x14ac:dyDescent="0.35">
      <c r="A129" s="16" t="s">
        <v>106</v>
      </c>
      <c r="B129" s="17" t="s">
        <v>77</v>
      </c>
      <c r="C129" s="17">
        <v>0.75600000000000001</v>
      </c>
      <c r="D129" s="17">
        <v>0.64500000000000002</v>
      </c>
      <c r="E129" s="17" t="s">
        <v>121</v>
      </c>
      <c r="F129" s="17" t="s">
        <v>121</v>
      </c>
      <c r="G129" s="17">
        <v>0.69899999999999995</v>
      </c>
      <c r="H129" s="17">
        <v>0.68899999999999995</v>
      </c>
    </row>
    <row r="130" spans="1:8" ht="15.5" x14ac:dyDescent="0.35">
      <c r="A130" s="16" t="s">
        <v>106</v>
      </c>
      <c r="B130" s="17" t="s">
        <v>78</v>
      </c>
      <c r="C130" s="17">
        <v>0.11600000000000001</v>
      </c>
      <c r="D130" s="17">
        <v>0.14399999999999999</v>
      </c>
      <c r="E130" s="17" t="s">
        <v>121</v>
      </c>
      <c r="F130" s="17" t="s">
        <v>121</v>
      </c>
      <c r="G130" s="17">
        <v>4.2999999999999997E-2</v>
      </c>
      <c r="H130" s="17">
        <v>0.108</v>
      </c>
    </row>
    <row r="131" spans="1:8" ht="15.5" x14ac:dyDescent="0.35">
      <c r="A131" s="16" t="s">
        <v>106</v>
      </c>
      <c r="B131" s="17" t="s">
        <v>79</v>
      </c>
      <c r="C131" s="17">
        <v>0.128</v>
      </c>
      <c r="D131" s="17">
        <v>0.21199999999999999</v>
      </c>
      <c r="E131" s="17" t="s">
        <v>121</v>
      </c>
      <c r="F131" s="17" t="s">
        <v>121</v>
      </c>
      <c r="G131" s="17">
        <v>0.25900000000000001</v>
      </c>
      <c r="H131" s="17">
        <v>0.20300000000000001</v>
      </c>
    </row>
    <row r="132" spans="1:8" ht="15.5" x14ac:dyDescent="0.35">
      <c r="A132" s="16" t="s">
        <v>106</v>
      </c>
      <c r="B132" s="17" t="s">
        <v>80</v>
      </c>
      <c r="C132" s="17">
        <v>1</v>
      </c>
      <c r="D132" s="17">
        <v>1</v>
      </c>
      <c r="E132" s="17">
        <v>1</v>
      </c>
      <c r="F132" s="17" t="s">
        <v>121</v>
      </c>
      <c r="G132" s="17">
        <v>1</v>
      </c>
      <c r="H132" s="17">
        <v>1</v>
      </c>
    </row>
    <row r="133" spans="1:8" ht="15.5" x14ac:dyDescent="0.35">
      <c r="A133" s="16" t="s">
        <v>106</v>
      </c>
      <c r="B133" s="18" t="s">
        <v>81</v>
      </c>
      <c r="C133" s="18">
        <v>70</v>
      </c>
      <c r="D133" s="18">
        <v>60</v>
      </c>
      <c r="E133" s="18">
        <v>50</v>
      </c>
      <c r="F133" s="18">
        <v>40</v>
      </c>
      <c r="G133" s="18">
        <v>60</v>
      </c>
      <c r="H133" s="18">
        <v>270</v>
      </c>
    </row>
    <row r="134" spans="1:8" ht="15.5" x14ac:dyDescent="0.35">
      <c r="A134" s="16" t="s">
        <v>107</v>
      </c>
      <c r="B134" s="17" t="s">
        <v>77</v>
      </c>
      <c r="C134" s="17" t="s">
        <v>121</v>
      </c>
      <c r="D134" s="17" t="s">
        <v>121</v>
      </c>
      <c r="E134" s="17">
        <v>0.79</v>
      </c>
      <c r="F134" s="17">
        <v>0.70599999999999996</v>
      </c>
      <c r="G134" s="17" t="s">
        <v>121</v>
      </c>
      <c r="H134" s="17">
        <v>0.73199999999999998</v>
      </c>
    </row>
    <row r="135" spans="1:8" ht="15.5" x14ac:dyDescent="0.35">
      <c r="A135" s="16" t="s">
        <v>107</v>
      </c>
      <c r="B135" s="17" t="s">
        <v>78</v>
      </c>
      <c r="C135" s="17" t="s">
        <v>121</v>
      </c>
      <c r="D135" s="17" t="s">
        <v>121</v>
      </c>
      <c r="E135" s="17">
        <v>6.4000000000000001E-2</v>
      </c>
      <c r="F135" s="17">
        <v>5.5E-2</v>
      </c>
      <c r="G135" s="17" t="s">
        <v>121</v>
      </c>
      <c r="H135" s="17">
        <v>7.8E-2</v>
      </c>
    </row>
    <row r="136" spans="1:8" ht="15.5" x14ac:dyDescent="0.35">
      <c r="A136" s="16" t="s">
        <v>107</v>
      </c>
      <c r="B136" s="17" t="s">
        <v>79</v>
      </c>
      <c r="C136" s="17" t="s">
        <v>121</v>
      </c>
      <c r="D136" s="17" t="s">
        <v>121</v>
      </c>
      <c r="E136" s="17">
        <v>0.14599999999999999</v>
      </c>
      <c r="F136" s="17">
        <v>0.23899999999999999</v>
      </c>
      <c r="G136" s="17" t="s">
        <v>121</v>
      </c>
      <c r="H136" s="17">
        <v>0.19</v>
      </c>
    </row>
    <row r="137" spans="1:8" ht="15.5" x14ac:dyDescent="0.35">
      <c r="A137" s="16" t="s">
        <v>107</v>
      </c>
      <c r="B137" s="17" t="s">
        <v>80</v>
      </c>
      <c r="C137" s="17" t="s">
        <v>121</v>
      </c>
      <c r="D137" s="17" t="s">
        <v>121</v>
      </c>
      <c r="E137" s="17">
        <v>1</v>
      </c>
      <c r="F137" s="17">
        <v>1</v>
      </c>
      <c r="G137" s="17" t="s">
        <v>121</v>
      </c>
      <c r="H137" s="17">
        <v>1</v>
      </c>
    </row>
    <row r="138" spans="1:8" ht="15.5" x14ac:dyDescent="0.35">
      <c r="A138" s="16" t="s">
        <v>107</v>
      </c>
      <c r="B138" s="18" t="s">
        <v>81</v>
      </c>
      <c r="C138" s="18">
        <v>10</v>
      </c>
      <c r="D138" s="18">
        <v>40</v>
      </c>
      <c r="E138" s="18">
        <v>80</v>
      </c>
      <c r="F138" s="18">
        <v>70</v>
      </c>
      <c r="G138" s="18">
        <v>20</v>
      </c>
      <c r="H138" s="18">
        <v>220</v>
      </c>
    </row>
    <row r="139" spans="1:8" ht="15.5" x14ac:dyDescent="0.35">
      <c r="A139" s="16" t="s">
        <v>108</v>
      </c>
      <c r="B139" s="17" t="s">
        <v>77</v>
      </c>
      <c r="C139" s="17" t="s">
        <v>121</v>
      </c>
      <c r="D139" s="17" t="s">
        <v>121</v>
      </c>
      <c r="E139" s="17">
        <v>0.877</v>
      </c>
      <c r="F139" s="17">
        <v>0.83</v>
      </c>
      <c r="G139" s="17" t="s">
        <v>121</v>
      </c>
      <c r="H139" s="17">
        <v>0.83699999999999997</v>
      </c>
    </row>
    <row r="140" spans="1:8" ht="15.5" x14ac:dyDescent="0.35">
      <c r="A140" s="16" t="s">
        <v>108</v>
      </c>
      <c r="B140" s="17" t="s">
        <v>78</v>
      </c>
      <c r="C140" s="17" t="s">
        <v>121</v>
      </c>
      <c r="D140" s="17" t="s">
        <v>121</v>
      </c>
      <c r="E140" s="17">
        <v>1.4999999999999999E-2</v>
      </c>
      <c r="F140" s="17">
        <v>2.5999999999999999E-2</v>
      </c>
      <c r="G140" s="17" t="s">
        <v>121</v>
      </c>
      <c r="H140" s="17">
        <v>0.02</v>
      </c>
    </row>
    <row r="141" spans="1:8" ht="15.5" x14ac:dyDescent="0.35">
      <c r="A141" s="16" t="s">
        <v>108</v>
      </c>
      <c r="B141" s="17" t="s">
        <v>79</v>
      </c>
      <c r="C141" s="17" t="s">
        <v>121</v>
      </c>
      <c r="D141" s="17" t="s">
        <v>121</v>
      </c>
      <c r="E141" s="17">
        <v>0.108</v>
      </c>
      <c r="F141" s="17">
        <v>0.14499999999999999</v>
      </c>
      <c r="G141" s="17" t="s">
        <v>121</v>
      </c>
      <c r="H141" s="17">
        <v>0.14299999999999999</v>
      </c>
    </row>
    <row r="142" spans="1:8" ht="15.5" x14ac:dyDescent="0.35">
      <c r="A142" s="16" t="s">
        <v>108</v>
      </c>
      <c r="B142" s="17" t="s">
        <v>80</v>
      </c>
      <c r="C142" s="17" t="s">
        <v>121</v>
      </c>
      <c r="D142" s="17" t="s">
        <v>121</v>
      </c>
      <c r="E142" s="17">
        <v>1</v>
      </c>
      <c r="F142" s="17">
        <v>1</v>
      </c>
      <c r="G142" s="17" t="s">
        <v>121</v>
      </c>
      <c r="H142" s="17">
        <v>1</v>
      </c>
    </row>
    <row r="143" spans="1:8" ht="15.5" x14ac:dyDescent="0.35">
      <c r="A143" s="16" t="s">
        <v>108</v>
      </c>
      <c r="B143" s="18" t="s">
        <v>81</v>
      </c>
      <c r="C143" s="18">
        <v>0</v>
      </c>
      <c r="D143" s="18">
        <v>20</v>
      </c>
      <c r="E143" s="18">
        <v>100</v>
      </c>
      <c r="F143" s="18">
        <v>140</v>
      </c>
      <c r="G143" s="18">
        <v>0</v>
      </c>
      <c r="H143" s="18">
        <v>260</v>
      </c>
    </row>
    <row r="144" spans="1:8" ht="15.5" x14ac:dyDescent="0.35">
      <c r="A144" s="16" t="s">
        <v>109</v>
      </c>
      <c r="B144" s="17" t="s">
        <v>77</v>
      </c>
      <c r="C144" s="17" t="s">
        <v>121</v>
      </c>
      <c r="D144" s="17">
        <v>0.85199999999999998</v>
      </c>
      <c r="E144" s="17" t="s">
        <v>121</v>
      </c>
      <c r="F144" s="17" t="s">
        <v>121</v>
      </c>
      <c r="G144" s="17" t="s">
        <v>121</v>
      </c>
      <c r="H144" s="17">
        <v>0.80400000000000005</v>
      </c>
    </row>
    <row r="145" spans="1:8" ht="15.5" x14ac:dyDescent="0.35">
      <c r="A145" s="16" t="s">
        <v>109</v>
      </c>
      <c r="B145" s="17" t="s">
        <v>78</v>
      </c>
      <c r="C145" s="17" t="s">
        <v>121</v>
      </c>
      <c r="D145" s="17">
        <v>4.8000000000000001E-2</v>
      </c>
      <c r="E145" s="17" t="s">
        <v>121</v>
      </c>
      <c r="F145" s="17" t="s">
        <v>121</v>
      </c>
      <c r="G145" s="17" t="s">
        <v>121</v>
      </c>
      <c r="H145" s="17">
        <v>9.0999999999999998E-2</v>
      </c>
    </row>
    <row r="146" spans="1:8" ht="15.5" x14ac:dyDescent="0.35">
      <c r="A146" s="16" t="s">
        <v>109</v>
      </c>
      <c r="B146" s="17" t="s">
        <v>79</v>
      </c>
      <c r="C146" s="17" t="s">
        <v>121</v>
      </c>
      <c r="D146" s="17">
        <v>0.10100000000000001</v>
      </c>
      <c r="E146" s="17" t="s">
        <v>121</v>
      </c>
      <c r="F146" s="17" t="s">
        <v>121</v>
      </c>
      <c r="G146" s="17" t="s">
        <v>121</v>
      </c>
      <c r="H146" s="17">
        <v>0.106</v>
      </c>
    </row>
    <row r="147" spans="1:8" ht="15.5" x14ac:dyDescent="0.35">
      <c r="A147" s="16" t="s">
        <v>109</v>
      </c>
      <c r="B147" s="17" t="s">
        <v>80</v>
      </c>
      <c r="C147" s="17" t="s">
        <v>121</v>
      </c>
      <c r="D147" s="17">
        <v>1</v>
      </c>
      <c r="E147" s="17">
        <v>1</v>
      </c>
      <c r="F147" s="17" t="s">
        <v>121</v>
      </c>
      <c r="G147" s="17">
        <v>1</v>
      </c>
      <c r="H147" s="17">
        <v>1</v>
      </c>
    </row>
    <row r="148" spans="1:8" ht="15.5" x14ac:dyDescent="0.35">
      <c r="A148" s="16" t="s">
        <v>109</v>
      </c>
      <c r="B148" s="18" t="s">
        <v>81</v>
      </c>
      <c r="C148" s="18">
        <v>40</v>
      </c>
      <c r="D148" s="18">
        <v>50</v>
      </c>
      <c r="E148" s="18">
        <v>50</v>
      </c>
      <c r="F148" s="18">
        <v>30</v>
      </c>
      <c r="G148" s="18">
        <v>50</v>
      </c>
      <c r="H148" s="18">
        <v>210</v>
      </c>
    </row>
    <row r="149" spans="1:8" ht="15.5" x14ac:dyDescent="0.35">
      <c r="A149" s="16" t="s">
        <v>110</v>
      </c>
      <c r="B149" s="17" t="s">
        <v>77</v>
      </c>
      <c r="C149" s="17">
        <v>0.56999999999999995</v>
      </c>
      <c r="D149" s="17">
        <v>0.51600000000000001</v>
      </c>
      <c r="E149" s="17">
        <v>0.64100000000000001</v>
      </c>
      <c r="F149" s="17">
        <v>0.51300000000000001</v>
      </c>
      <c r="G149" s="17">
        <v>0.70899999999999996</v>
      </c>
      <c r="H149" s="17">
        <v>0.58499999999999996</v>
      </c>
    </row>
    <row r="150" spans="1:8" ht="15.5" x14ac:dyDescent="0.35">
      <c r="A150" s="16" t="s">
        <v>110</v>
      </c>
      <c r="B150" s="17" t="s">
        <v>78</v>
      </c>
      <c r="C150" s="17">
        <v>9.4E-2</v>
      </c>
      <c r="D150" s="17">
        <v>0.105</v>
      </c>
      <c r="E150" s="17">
        <v>8.3000000000000004E-2</v>
      </c>
      <c r="F150" s="17">
        <v>0.1</v>
      </c>
      <c r="G150" s="17">
        <v>0.10299999999999999</v>
      </c>
      <c r="H150" s="17">
        <v>9.7000000000000003E-2</v>
      </c>
    </row>
    <row r="151" spans="1:8" ht="15.5" x14ac:dyDescent="0.35">
      <c r="A151" s="16" t="s">
        <v>110</v>
      </c>
      <c r="B151" s="17" t="s">
        <v>79</v>
      </c>
      <c r="C151" s="17">
        <v>0.33600000000000002</v>
      </c>
      <c r="D151" s="17">
        <v>0.379</v>
      </c>
      <c r="E151" s="17">
        <v>0.27600000000000002</v>
      </c>
      <c r="F151" s="17">
        <v>0.38800000000000001</v>
      </c>
      <c r="G151" s="17">
        <v>0.188</v>
      </c>
      <c r="H151" s="17">
        <v>0.317</v>
      </c>
    </row>
    <row r="152" spans="1:8" ht="15.5" x14ac:dyDescent="0.35">
      <c r="A152" s="16" t="s">
        <v>110</v>
      </c>
      <c r="B152" s="17" t="s">
        <v>80</v>
      </c>
      <c r="C152" s="17">
        <v>1</v>
      </c>
      <c r="D152" s="17">
        <v>1</v>
      </c>
      <c r="E152" s="17">
        <v>1</v>
      </c>
      <c r="F152" s="17">
        <v>1</v>
      </c>
      <c r="G152" s="17">
        <v>1</v>
      </c>
      <c r="H152" s="17">
        <v>1</v>
      </c>
    </row>
    <row r="153" spans="1:8" ht="15.5" x14ac:dyDescent="0.35">
      <c r="A153" s="16" t="s">
        <v>110</v>
      </c>
      <c r="B153" s="18" t="s">
        <v>81</v>
      </c>
      <c r="C153" s="18">
        <v>80</v>
      </c>
      <c r="D153" s="18">
        <v>110</v>
      </c>
      <c r="E153" s="18">
        <v>90</v>
      </c>
      <c r="F153" s="18">
        <v>80</v>
      </c>
      <c r="G153" s="18">
        <v>80</v>
      </c>
      <c r="H153" s="18">
        <v>450</v>
      </c>
    </row>
    <row r="154" spans="1:8" ht="15.5" x14ac:dyDescent="0.35">
      <c r="A154" s="16" t="s">
        <v>111</v>
      </c>
      <c r="B154" s="17" t="s">
        <v>77</v>
      </c>
      <c r="C154" s="17" t="s">
        <v>121</v>
      </c>
      <c r="D154" s="17" t="s">
        <v>121</v>
      </c>
      <c r="E154" s="17" t="s">
        <v>121</v>
      </c>
      <c r="F154" s="17">
        <v>0.88800000000000001</v>
      </c>
      <c r="G154" s="17">
        <v>0.82199999999999995</v>
      </c>
      <c r="H154" s="17">
        <v>0.79900000000000004</v>
      </c>
    </row>
    <row r="155" spans="1:8" ht="15.5" x14ac:dyDescent="0.35">
      <c r="A155" s="16" t="s">
        <v>111</v>
      </c>
      <c r="B155" s="17" t="s">
        <v>78</v>
      </c>
      <c r="C155" s="17" t="s">
        <v>121</v>
      </c>
      <c r="D155" s="17" t="s">
        <v>121</v>
      </c>
      <c r="E155" s="17" t="s">
        <v>121</v>
      </c>
      <c r="F155" s="17">
        <v>3.4000000000000002E-2</v>
      </c>
      <c r="G155" s="17">
        <v>4.2000000000000003E-2</v>
      </c>
      <c r="H155" s="17">
        <v>7.0000000000000007E-2</v>
      </c>
    </row>
    <row r="156" spans="1:8" ht="15.5" x14ac:dyDescent="0.35">
      <c r="A156" s="16" t="s">
        <v>111</v>
      </c>
      <c r="B156" s="17" t="s">
        <v>79</v>
      </c>
      <c r="C156" s="17" t="s">
        <v>121</v>
      </c>
      <c r="D156" s="17" t="s">
        <v>121</v>
      </c>
      <c r="E156" s="17" t="s">
        <v>121</v>
      </c>
      <c r="F156" s="17">
        <v>7.8E-2</v>
      </c>
      <c r="G156" s="17">
        <v>0.13600000000000001</v>
      </c>
      <c r="H156" s="17">
        <v>0.13100000000000001</v>
      </c>
    </row>
    <row r="157" spans="1:8" ht="15.5" x14ac:dyDescent="0.35">
      <c r="A157" s="16" t="s">
        <v>111</v>
      </c>
      <c r="B157" s="17" t="s">
        <v>80</v>
      </c>
      <c r="C157" s="17" t="s">
        <v>121</v>
      </c>
      <c r="D157" s="17" t="s">
        <v>121</v>
      </c>
      <c r="E157" s="17" t="s">
        <v>121</v>
      </c>
      <c r="F157" s="17">
        <v>1</v>
      </c>
      <c r="G157" s="17">
        <v>1</v>
      </c>
      <c r="H157" s="17">
        <v>1</v>
      </c>
    </row>
    <row r="158" spans="1:8" ht="15.5" x14ac:dyDescent="0.35">
      <c r="A158" s="16" t="s">
        <v>111</v>
      </c>
      <c r="B158" s="18" t="s">
        <v>81</v>
      </c>
      <c r="C158" s="18">
        <v>20</v>
      </c>
      <c r="D158" s="18">
        <v>30</v>
      </c>
      <c r="E158" s="18">
        <v>30</v>
      </c>
      <c r="F158" s="18">
        <v>80</v>
      </c>
      <c r="G158" s="18">
        <v>60</v>
      </c>
      <c r="H158" s="18">
        <v>220</v>
      </c>
    </row>
    <row r="159" spans="1:8" ht="15.5" x14ac:dyDescent="0.35">
      <c r="A159" s="16" t="s">
        <v>112</v>
      </c>
      <c r="B159" s="17" t="s">
        <v>77</v>
      </c>
      <c r="C159" s="17">
        <v>0.54700000000000004</v>
      </c>
      <c r="D159" s="17">
        <v>0.65600000000000003</v>
      </c>
      <c r="E159" s="17" t="s">
        <v>121</v>
      </c>
      <c r="F159" s="17" t="s">
        <v>121</v>
      </c>
      <c r="G159" s="17" t="s">
        <v>121</v>
      </c>
      <c r="H159" s="17">
        <v>0.61699999999999999</v>
      </c>
    </row>
    <row r="160" spans="1:8" ht="15.5" x14ac:dyDescent="0.35">
      <c r="A160" s="16" t="s">
        <v>112</v>
      </c>
      <c r="B160" s="17" t="s">
        <v>78</v>
      </c>
      <c r="C160" s="17">
        <v>8.7999999999999995E-2</v>
      </c>
      <c r="D160" s="17">
        <v>0</v>
      </c>
      <c r="E160" s="17" t="s">
        <v>121</v>
      </c>
      <c r="F160" s="17" t="s">
        <v>121</v>
      </c>
      <c r="G160" s="17" t="s">
        <v>121</v>
      </c>
      <c r="H160" s="17">
        <v>7.3999999999999996E-2</v>
      </c>
    </row>
    <row r="161" spans="1:8" ht="15.5" x14ac:dyDescent="0.35">
      <c r="A161" s="16" t="s">
        <v>112</v>
      </c>
      <c r="B161" s="17" t="s">
        <v>79</v>
      </c>
      <c r="C161" s="17">
        <v>0.36499999999999999</v>
      </c>
      <c r="D161" s="17">
        <v>0.34399999999999997</v>
      </c>
      <c r="E161" s="17" t="s">
        <v>121</v>
      </c>
      <c r="F161" s="17" t="s">
        <v>121</v>
      </c>
      <c r="G161" s="17" t="s">
        <v>121</v>
      </c>
      <c r="H161" s="17">
        <v>0.308</v>
      </c>
    </row>
    <row r="162" spans="1:8" ht="15.5" x14ac:dyDescent="0.35">
      <c r="A162" s="16" t="s">
        <v>112</v>
      </c>
      <c r="B162" s="17" t="s">
        <v>80</v>
      </c>
      <c r="C162" s="17">
        <v>1</v>
      </c>
      <c r="D162" s="17">
        <v>1</v>
      </c>
      <c r="E162" s="17" t="s">
        <v>121</v>
      </c>
      <c r="F162" s="17" t="s">
        <v>121</v>
      </c>
      <c r="G162" s="17" t="s">
        <v>121</v>
      </c>
      <c r="H162" s="17">
        <v>1</v>
      </c>
    </row>
    <row r="163" spans="1:8" ht="15.5" x14ac:dyDescent="0.35">
      <c r="A163" s="16" t="s">
        <v>112</v>
      </c>
      <c r="B163" s="18" t="s">
        <v>81</v>
      </c>
      <c r="C163" s="18">
        <v>90</v>
      </c>
      <c r="D163" s="18">
        <v>60</v>
      </c>
      <c r="E163" s="18">
        <v>30</v>
      </c>
      <c r="F163" s="18">
        <v>20</v>
      </c>
      <c r="G163" s="18">
        <v>10</v>
      </c>
      <c r="H163" s="18">
        <v>210</v>
      </c>
    </row>
    <row r="164" spans="1:8" ht="15.5" x14ac:dyDescent="0.35">
      <c r="A164" s="16" t="s">
        <v>113</v>
      </c>
      <c r="B164" s="17" t="s">
        <v>77</v>
      </c>
      <c r="C164" s="17" t="s">
        <v>121</v>
      </c>
      <c r="D164" s="17">
        <v>0.64400000000000002</v>
      </c>
      <c r="E164" s="17" t="s">
        <v>121</v>
      </c>
      <c r="F164" s="17" t="s">
        <v>121</v>
      </c>
      <c r="G164" s="17" t="s">
        <v>121</v>
      </c>
      <c r="H164" s="17">
        <v>0.73599999999999999</v>
      </c>
    </row>
    <row r="165" spans="1:8" ht="15.5" x14ac:dyDescent="0.35">
      <c r="A165" s="16" t="s">
        <v>113</v>
      </c>
      <c r="B165" s="17" t="s">
        <v>78</v>
      </c>
      <c r="C165" s="17" t="s">
        <v>121</v>
      </c>
      <c r="D165" s="17">
        <v>0.09</v>
      </c>
      <c r="E165" s="17" t="s">
        <v>121</v>
      </c>
      <c r="F165" s="17" t="s">
        <v>121</v>
      </c>
      <c r="G165" s="17" t="s">
        <v>121</v>
      </c>
      <c r="H165" s="17">
        <v>7.0000000000000007E-2</v>
      </c>
    </row>
    <row r="166" spans="1:8" ht="15.5" x14ac:dyDescent="0.35">
      <c r="A166" s="16" t="s">
        <v>113</v>
      </c>
      <c r="B166" s="17" t="s">
        <v>79</v>
      </c>
      <c r="C166" s="17" t="s">
        <v>121</v>
      </c>
      <c r="D166" s="17">
        <v>0.26600000000000001</v>
      </c>
      <c r="E166" s="17" t="s">
        <v>121</v>
      </c>
      <c r="F166" s="17" t="s">
        <v>121</v>
      </c>
      <c r="G166" s="17" t="s">
        <v>121</v>
      </c>
      <c r="H166" s="17">
        <v>0.19400000000000001</v>
      </c>
    </row>
    <row r="167" spans="1:8" ht="15.5" x14ac:dyDescent="0.35">
      <c r="A167" s="16" t="s">
        <v>113</v>
      </c>
      <c r="B167" s="17" t="s">
        <v>80</v>
      </c>
      <c r="C167" s="17" t="s">
        <v>121</v>
      </c>
      <c r="D167" s="17">
        <v>1</v>
      </c>
      <c r="E167" s="17" t="s">
        <v>121</v>
      </c>
      <c r="F167" s="17" t="s">
        <v>121</v>
      </c>
      <c r="G167" s="17" t="s">
        <v>121</v>
      </c>
      <c r="H167" s="17">
        <v>1</v>
      </c>
    </row>
    <row r="168" spans="1:8" ht="15.5" x14ac:dyDescent="0.35">
      <c r="A168" s="19" t="s">
        <v>113</v>
      </c>
      <c r="B168" s="20" t="s">
        <v>81</v>
      </c>
      <c r="C168" s="20">
        <v>30</v>
      </c>
      <c r="D168" s="20">
        <v>70</v>
      </c>
      <c r="E168" s="20">
        <v>40</v>
      </c>
      <c r="F168" s="20">
        <v>40</v>
      </c>
      <c r="G168" s="20">
        <v>30</v>
      </c>
      <c r="H168" s="20">
        <v>220</v>
      </c>
    </row>
    <row r="169" spans="1:8" ht="15.5" x14ac:dyDescent="0.35">
      <c r="A169" s="21"/>
      <c r="B169" s="21"/>
      <c r="C169" s="21"/>
      <c r="D169" s="21"/>
      <c r="E169" s="21"/>
      <c r="F169" s="21"/>
      <c r="G169" s="21"/>
      <c r="H169"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B42B2-8FEF-489B-996C-938B8B03EFE7}">
  <dimension ref="A1:G169"/>
  <sheetViews>
    <sheetView workbookViewId="0"/>
  </sheetViews>
  <sheetFormatPr defaultColWidth="10.90625" defaultRowHeight="14.5" x14ac:dyDescent="0.35"/>
  <cols>
    <col min="1" max="1" width="70.7265625" customWidth="1"/>
    <col min="2" max="2" width="40.7265625" customWidth="1"/>
    <col min="3" max="7" width="15.7265625" customWidth="1"/>
    <col min="8" max="8" width="10.90625" customWidth="1"/>
  </cols>
  <sheetData>
    <row r="1" spans="1:7" ht="19.5" x14ac:dyDescent="0.45">
      <c r="A1" s="1" t="s">
        <v>54</v>
      </c>
    </row>
    <row r="2" spans="1:7" ht="105" x14ac:dyDescent="0.45">
      <c r="A2" s="2" t="s">
        <v>128</v>
      </c>
    </row>
    <row r="3" spans="1:7" ht="15.5" x14ac:dyDescent="0.35">
      <c r="A3" s="14" t="s">
        <v>63</v>
      </c>
      <c r="B3" s="15" t="s">
        <v>64</v>
      </c>
      <c r="C3" s="15" t="s">
        <v>71</v>
      </c>
      <c r="D3" s="15" t="s">
        <v>72</v>
      </c>
      <c r="E3" s="15" t="s">
        <v>73</v>
      </c>
      <c r="F3" s="15" t="s">
        <v>74</v>
      </c>
      <c r="G3" s="15" t="s">
        <v>75</v>
      </c>
    </row>
    <row r="4" spans="1:7" ht="15.5" x14ac:dyDescent="0.35">
      <c r="A4" s="16" t="s">
        <v>76</v>
      </c>
      <c r="B4" s="17" t="s">
        <v>77</v>
      </c>
      <c r="C4" s="17">
        <v>0.82699999999999996</v>
      </c>
      <c r="D4" s="17">
        <v>0.82299999999999995</v>
      </c>
      <c r="E4" s="17">
        <v>0.79900000000000004</v>
      </c>
      <c r="F4" s="17">
        <v>0.629</v>
      </c>
      <c r="G4" s="17">
        <v>0.67100000000000004</v>
      </c>
    </row>
    <row r="5" spans="1:7" ht="15.5" x14ac:dyDescent="0.35">
      <c r="A5" s="16" t="s">
        <v>76</v>
      </c>
      <c r="B5" s="17" t="s">
        <v>129</v>
      </c>
      <c r="C5" s="17">
        <v>4.7E-2</v>
      </c>
      <c r="D5" s="17">
        <v>4.8000000000000001E-2</v>
      </c>
      <c r="E5" s="17">
        <v>5.0999999999999997E-2</v>
      </c>
      <c r="F5" s="17">
        <v>9.4E-2</v>
      </c>
      <c r="G5" s="17">
        <v>9.0999999999999998E-2</v>
      </c>
    </row>
    <row r="6" spans="1:7" ht="15.5" x14ac:dyDescent="0.35">
      <c r="A6" s="16" t="s">
        <v>76</v>
      </c>
      <c r="B6" s="17" t="s">
        <v>79</v>
      </c>
      <c r="C6" s="17">
        <v>0.127</v>
      </c>
      <c r="D6" s="17">
        <v>0.129</v>
      </c>
      <c r="E6" s="17">
        <v>0.15</v>
      </c>
      <c r="F6" s="17">
        <v>0.27700000000000002</v>
      </c>
      <c r="G6" s="17">
        <v>0.23699999999999999</v>
      </c>
    </row>
    <row r="7" spans="1:7" ht="15.5" x14ac:dyDescent="0.35">
      <c r="A7" s="16" t="s">
        <v>76</v>
      </c>
      <c r="B7" s="17" t="s">
        <v>80</v>
      </c>
      <c r="C7" s="17">
        <v>1</v>
      </c>
      <c r="D7" s="17">
        <v>1</v>
      </c>
      <c r="E7" s="17">
        <v>1</v>
      </c>
      <c r="F7" s="17">
        <v>1</v>
      </c>
      <c r="G7" s="17">
        <v>1</v>
      </c>
    </row>
    <row r="8" spans="1:7" ht="15.5" x14ac:dyDescent="0.35">
      <c r="A8" s="16" t="s">
        <v>76</v>
      </c>
      <c r="B8" s="18" t="s">
        <v>81</v>
      </c>
      <c r="C8" s="18">
        <v>7460</v>
      </c>
      <c r="D8" s="18">
        <v>8230</v>
      </c>
      <c r="E8" s="18">
        <v>8520</v>
      </c>
      <c r="F8" s="18">
        <v>7970</v>
      </c>
      <c r="G8" s="18">
        <v>8160</v>
      </c>
    </row>
    <row r="9" spans="1:7" ht="15.5" x14ac:dyDescent="0.35">
      <c r="A9" s="16" t="s">
        <v>82</v>
      </c>
      <c r="B9" s="17" t="s">
        <v>77</v>
      </c>
      <c r="C9" s="17">
        <v>0.78600000000000003</v>
      </c>
      <c r="D9" s="17">
        <v>0.80600000000000005</v>
      </c>
      <c r="E9" s="17">
        <v>0.77900000000000003</v>
      </c>
      <c r="F9" s="17">
        <v>0.56699999999999995</v>
      </c>
      <c r="G9" s="17">
        <v>0.51900000000000002</v>
      </c>
    </row>
    <row r="10" spans="1:7" ht="15.5" x14ac:dyDescent="0.35">
      <c r="A10" s="16" t="s">
        <v>82</v>
      </c>
      <c r="B10" s="17" t="s">
        <v>129</v>
      </c>
      <c r="C10" s="17">
        <v>7.5999999999999998E-2</v>
      </c>
      <c r="D10" s="17">
        <v>0.05</v>
      </c>
      <c r="E10" s="17">
        <v>6.3E-2</v>
      </c>
      <c r="F10" s="17">
        <v>7.9000000000000001E-2</v>
      </c>
      <c r="G10" s="17">
        <v>0.17499999999999999</v>
      </c>
    </row>
    <row r="11" spans="1:7" ht="15.5" x14ac:dyDescent="0.35">
      <c r="A11" s="16" t="s">
        <v>82</v>
      </c>
      <c r="B11" s="17" t="s">
        <v>79</v>
      </c>
      <c r="C11" s="17">
        <v>0.13900000000000001</v>
      </c>
      <c r="D11" s="17">
        <v>0.14399999999999999</v>
      </c>
      <c r="E11" s="17">
        <v>0.158</v>
      </c>
      <c r="F11" s="17">
        <v>0.35499999999999998</v>
      </c>
      <c r="G11" s="17">
        <v>0.30599999999999999</v>
      </c>
    </row>
    <row r="12" spans="1:7" ht="15.5" x14ac:dyDescent="0.35">
      <c r="A12" s="16" t="s">
        <v>82</v>
      </c>
      <c r="B12" s="17" t="s">
        <v>80</v>
      </c>
      <c r="C12" s="17">
        <v>1</v>
      </c>
      <c r="D12" s="17">
        <v>1</v>
      </c>
      <c r="E12" s="17">
        <v>1</v>
      </c>
      <c r="F12" s="17">
        <v>1</v>
      </c>
      <c r="G12" s="17">
        <v>1</v>
      </c>
    </row>
    <row r="13" spans="1:7" ht="15.5" x14ac:dyDescent="0.35">
      <c r="A13" s="16" t="s">
        <v>82</v>
      </c>
      <c r="B13" s="18" t="s">
        <v>81</v>
      </c>
      <c r="C13" s="18">
        <v>270</v>
      </c>
      <c r="D13" s="18">
        <v>280</v>
      </c>
      <c r="E13" s="18">
        <v>250</v>
      </c>
      <c r="F13" s="18">
        <v>210</v>
      </c>
      <c r="G13" s="18">
        <v>260</v>
      </c>
    </row>
    <row r="14" spans="1:7" ht="15.5" x14ac:dyDescent="0.35">
      <c r="A14" s="16" t="s">
        <v>83</v>
      </c>
      <c r="B14" s="17" t="s">
        <v>77</v>
      </c>
      <c r="C14" s="17">
        <v>0.747</v>
      </c>
      <c r="D14" s="17">
        <v>0.72799999999999998</v>
      </c>
      <c r="E14" s="17">
        <v>0.67100000000000004</v>
      </c>
      <c r="F14" s="17">
        <v>0.52700000000000002</v>
      </c>
      <c r="G14" s="17">
        <v>0.60899999999999999</v>
      </c>
    </row>
    <row r="15" spans="1:7" ht="15.5" x14ac:dyDescent="0.35">
      <c r="A15" s="16" t="s">
        <v>83</v>
      </c>
      <c r="B15" s="17" t="s">
        <v>129</v>
      </c>
      <c r="C15" s="17">
        <v>3.6999999999999998E-2</v>
      </c>
      <c r="D15" s="17">
        <v>2.5999999999999999E-2</v>
      </c>
      <c r="E15" s="17">
        <v>2.9000000000000001E-2</v>
      </c>
      <c r="F15" s="17">
        <v>0.1</v>
      </c>
      <c r="G15" s="17">
        <v>6.8000000000000005E-2</v>
      </c>
    </row>
    <row r="16" spans="1:7" ht="15.5" x14ac:dyDescent="0.35">
      <c r="A16" s="16" t="s">
        <v>83</v>
      </c>
      <c r="B16" s="17" t="s">
        <v>79</v>
      </c>
      <c r="C16" s="17">
        <v>0.216</v>
      </c>
      <c r="D16" s="17">
        <v>0.246</v>
      </c>
      <c r="E16" s="17">
        <v>0.3</v>
      </c>
      <c r="F16" s="17">
        <v>0.373</v>
      </c>
      <c r="G16" s="17">
        <v>0.32300000000000001</v>
      </c>
    </row>
    <row r="17" spans="1:7" ht="15.5" x14ac:dyDescent="0.35">
      <c r="A17" s="16" t="s">
        <v>83</v>
      </c>
      <c r="B17" s="17" t="s">
        <v>80</v>
      </c>
      <c r="C17" s="17">
        <v>1</v>
      </c>
      <c r="D17" s="17">
        <v>1</v>
      </c>
      <c r="E17" s="17">
        <v>1</v>
      </c>
      <c r="F17" s="17">
        <v>1</v>
      </c>
      <c r="G17" s="17">
        <v>1</v>
      </c>
    </row>
    <row r="18" spans="1:7" ht="15.5" x14ac:dyDescent="0.35">
      <c r="A18" s="16" t="s">
        <v>83</v>
      </c>
      <c r="B18" s="18" t="s">
        <v>81</v>
      </c>
      <c r="C18" s="18">
        <v>270</v>
      </c>
      <c r="D18" s="18">
        <v>330</v>
      </c>
      <c r="E18" s="18">
        <v>300</v>
      </c>
      <c r="F18" s="18">
        <v>260</v>
      </c>
      <c r="G18" s="18">
        <v>300</v>
      </c>
    </row>
    <row r="19" spans="1:7" ht="15.5" x14ac:dyDescent="0.35">
      <c r="A19" s="16" t="s">
        <v>84</v>
      </c>
      <c r="B19" s="17" t="s">
        <v>77</v>
      </c>
      <c r="C19" s="17">
        <v>0.748</v>
      </c>
      <c r="D19" s="17">
        <v>0.79200000000000004</v>
      </c>
      <c r="E19" s="17">
        <v>0.66700000000000004</v>
      </c>
      <c r="F19" s="17">
        <v>0.67200000000000004</v>
      </c>
      <c r="G19" s="17">
        <v>0.65500000000000003</v>
      </c>
    </row>
    <row r="20" spans="1:7" ht="15.5" x14ac:dyDescent="0.35">
      <c r="A20" s="16" t="s">
        <v>84</v>
      </c>
      <c r="B20" s="17" t="s">
        <v>129</v>
      </c>
      <c r="C20" s="17">
        <v>5.7000000000000002E-2</v>
      </c>
      <c r="D20" s="17">
        <v>4.3999999999999997E-2</v>
      </c>
      <c r="E20" s="17">
        <v>4.8000000000000001E-2</v>
      </c>
      <c r="F20" s="17">
        <v>3.2000000000000001E-2</v>
      </c>
      <c r="G20" s="17">
        <v>0.129</v>
      </c>
    </row>
    <row r="21" spans="1:7" ht="15.5" x14ac:dyDescent="0.35">
      <c r="A21" s="16" t="s">
        <v>84</v>
      </c>
      <c r="B21" s="17" t="s">
        <v>79</v>
      </c>
      <c r="C21" s="17">
        <v>0.19500000000000001</v>
      </c>
      <c r="D21" s="17">
        <v>0.16400000000000001</v>
      </c>
      <c r="E21" s="17">
        <v>0.28499999999999998</v>
      </c>
      <c r="F21" s="17">
        <v>0.29599999999999999</v>
      </c>
      <c r="G21" s="17">
        <v>0.216</v>
      </c>
    </row>
    <row r="22" spans="1:7" ht="15.5" x14ac:dyDescent="0.35">
      <c r="A22" s="16" t="s">
        <v>84</v>
      </c>
      <c r="B22" s="17" t="s">
        <v>80</v>
      </c>
      <c r="C22" s="17">
        <v>1</v>
      </c>
      <c r="D22" s="17">
        <v>1</v>
      </c>
      <c r="E22" s="17">
        <v>1</v>
      </c>
      <c r="F22" s="17">
        <v>1</v>
      </c>
      <c r="G22" s="17">
        <v>1</v>
      </c>
    </row>
    <row r="23" spans="1:7" ht="15.5" x14ac:dyDescent="0.35">
      <c r="A23" s="16" t="s">
        <v>84</v>
      </c>
      <c r="B23" s="18" t="s">
        <v>81</v>
      </c>
      <c r="C23" s="18">
        <v>200</v>
      </c>
      <c r="D23" s="18">
        <v>180</v>
      </c>
      <c r="E23" s="18">
        <v>210</v>
      </c>
      <c r="F23" s="18">
        <v>180</v>
      </c>
      <c r="G23" s="18">
        <v>170</v>
      </c>
    </row>
    <row r="24" spans="1:7" ht="15.5" x14ac:dyDescent="0.35">
      <c r="A24" s="16" t="s">
        <v>85</v>
      </c>
      <c r="B24" s="17" t="s">
        <v>77</v>
      </c>
      <c r="C24" s="17">
        <v>0.84099999999999997</v>
      </c>
      <c r="D24" s="17">
        <v>0.85199999999999998</v>
      </c>
      <c r="E24" s="17">
        <v>0.83399999999999996</v>
      </c>
      <c r="F24" s="17">
        <v>0.78200000000000003</v>
      </c>
      <c r="G24" s="17">
        <v>0.78600000000000003</v>
      </c>
    </row>
    <row r="25" spans="1:7" ht="15.5" x14ac:dyDescent="0.35">
      <c r="A25" s="16" t="s">
        <v>85</v>
      </c>
      <c r="B25" s="17" t="s">
        <v>129</v>
      </c>
      <c r="C25" s="17">
        <v>2.5999999999999999E-2</v>
      </c>
      <c r="D25" s="17">
        <v>5.6000000000000001E-2</v>
      </c>
      <c r="E25" s="17">
        <v>2.1000000000000001E-2</v>
      </c>
      <c r="F25" s="17">
        <v>0.04</v>
      </c>
      <c r="G25" s="17">
        <v>3.1E-2</v>
      </c>
    </row>
    <row r="26" spans="1:7" ht="15.5" x14ac:dyDescent="0.35">
      <c r="A26" s="16" t="s">
        <v>85</v>
      </c>
      <c r="B26" s="17" t="s">
        <v>79</v>
      </c>
      <c r="C26" s="17">
        <v>0.13300000000000001</v>
      </c>
      <c r="D26" s="17">
        <v>9.1999999999999998E-2</v>
      </c>
      <c r="E26" s="17">
        <v>0.14399999999999999</v>
      </c>
      <c r="F26" s="17">
        <v>0.17799999999999999</v>
      </c>
      <c r="G26" s="17">
        <v>0.183</v>
      </c>
    </row>
    <row r="27" spans="1:7" ht="15.5" x14ac:dyDescent="0.35">
      <c r="A27" s="16" t="s">
        <v>85</v>
      </c>
      <c r="B27" s="17" t="s">
        <v>80</v>
      </c>
      <c r="C27" s="17">
        <v>1</v>
      </c>
      <c r="D27" s="17">
        <v>1</v>
      </c>
      <c r="E27" s="17">
        <v>1</v>
      </c>
      <c r="F27" s="17">
        <v>1</v>
      </c>
      <c r="G27" s="17">
        <v>1</v>
      </c>
    </row>
    <row r="28" spans="1:7" ht="15.5" x14ac:dyDescent="0.35">
      <c r="A28" s="16" t="s">
        <v>85</v>
      </c>
      <c r="B28" s="18" t="s">
        <v>81</v>
      </c>
      <c r="C28" s="18">
        <v>220</v>
      </c>
      <c r="D28" s="18">
        <v>220</v>
      </c>
      <c r="E28" s="18">
        <v>230</v>
      </c>
      <c r="F28" s="18">
        <v>220</v>
      </c>
      <c r="G28" s="18">
        <v>200</v>
      </c>
    </row>
    <row r="29" spans="1:7" ht="15.5" x14ac:dyDescent="0.35">
      <c r="A29" s="16" t="s">
        <v>86</v>
      </c>
      <c r="B29" s="17" t="s">
        <v>77</v>
      </c>
      <c r="C29" s="17">
        <v>0.85299999999999998</v>
      </c>
      <c r="D29" s="17">
        <v>0.86699999999999999</v>
      </c>
      <c r="E29" s="17">
        <v>0.79700000000000004</v>
      </c>
      <c r="F29" s="17">
        <v>0.67700000000000005</v>
      </c>
      <c r="G29" s="17">
        <v>0.71099999999999997</v>
      </c>
    </row>
    <row r="30" spans="1:7" ht="15.5" x14ac:dyDescent="0.35">
      <c r="A30" s="16" t="s">
        <v>86</v>
      </c>
      <c r="B30" s="17" t="s">
        <v>129</v>
      </c>
      <c r="C30" s="17">
        <v>7.8E-2</v>
      </c>
      <c r="D30" s="17">
        <v>4.5999999999999999E-2</v>
      </c>
      <c r="E30" s="17">
        <v>7.0999999999999994E-2</v>
      </c>
      <c r="F30" s="17">
        <v>0.10199999999999999</v>
      </c>
      <c r="G30" s="17">
        <v>0.09</v>
      </c>
    </row>
    <row r="31" spans="1:7" ht="15.5" x14ac:dyDescent="0.35">
      <c r="A31" s="16" t="s">
        <v>86</v>
      </c>
      <c r="B31" s="17" t="s">
        <v>79</v>
      </c>
      <c r="C31" s="17">
        <v>6.9000000000000006E-2</v>
      </c>
      <c r="D31" s="17">
        <v>8.6999999999999994E-2</v>
      </c>
      <c r="E31" s="17">
        <v>0.13100000000000001</v>
      </c>
      <c r="F31" s="17">
        <v>0.221</v>
      </c>
      <c r="G31" s="17">
        <v>0.19900000000000001</v>
      </c>
    </row>
    <row r="32" spans="1:7" ht="15.5" x14ac:dyDescent="0.35">
      <c r="A32" s="16" t="s">
        <v>86</v>
      </c>
      <c r="B32" s="17" t="s">
        <v>80</v>
      </c>
      <c r="C32" s="17">
        <v>1</v>
      </c>
      <c r="D32" s="17">
        <v>1</v>
      </c>
      <c r="E32" s="17">
        <v>1</v>
      </c>
      <c r="F32" s="17">
        <v>1</v>
      </c>
      <c r="G32" s="17">
        <v>1</v>
      </c>
    </row>
    <row r="33" spans="1:7" ht="15.5" x14ac:dyDescent="0.35">
      <c r="A33" s="16" t="s">
        <v>86</v>
      </c>
      <c r="B33" s="18" t="s">
        <v>81</v>
      </c>
      <c r="C33" s="18">
        <v>130</v>
      </c>
      <c r="D33" s="18">
        <v>170</v>
      </c>
      <c r="E33" s="18">
        <v>170</v>
      </c>
      <c r="F33" s="18">
        <v>170</v>
      </c>
      <c r="G33" s="18">
        <v>190</v>
      </c>
    </row>
    <row r="34" spans="1:7" ht="15.5" x14ac:dyDescent="0.35">
      <c r="A34" s="16" t="s">
        <v>130</v>
      </c>
      <c r="B34" s="17" t="s">
        <v>77</v>
      </c>
      <c r="C34" s="17">
        <v>0.90800000000000003</v>
      </c>
      <c r="D34" s="17">
        <v>0.79100000000000004</v>
      </c>
      <c r="E34" s="17">
        <v>0.81100000000000005</v>
      </c>
      <c r="F34" s="17">
        <v>0.67500000000000004</v>
      </c>
      <c r="G34" s="17">
        <v>0.75</v>
      </c>
    </row>
    <row r="35" spans="1:7" ht="15.5" x14ac:dyDescent="0.35">
      <c r="A35" s="16" t="s">
        <v>130</v>
      </c>
      <c r="B35" s="17" t="s">
        <v>129</v>
      </c>
      <c r="C35" s="17">
        <v>2.4E-2</v>
      </c>
      <c r="D35" s="17">
        <v>8.6999999999999994E-2</v>
      </c>
      <c r="E35" s="17">
        <v>4.2000000000000003E-2</v>
      </c>
      <c r="F35" s="17">
        <v>0.127</v>
      </c>
      <c r="G35" s="17">
        <v>8.1000000000000003E-2</v>
      </c>
    </row>
    <row r="36" spans="1:7" ht="15.5" x14ac:dyDescent="0.35">
      <c r="A36" s="16" t="s">
        <v>130</v>
      </c>
      <c r="B36" s="17" t="s">
        <v>79</v>
      </c>
      <c r="C36" s="17">
        <v>6.7000000000000004E-2</v>
      </c>
      <c r="D36" s="17">
        <v>0.122</v>
      </c>
      <c r="E36" s="17">
        <v>0.14699999999999999</v>
      </c>
      <c r="F36" s="17">
        <v>0.19800000000000001</v>
      </c>
      <c r="G36" s="17">
        <v>0.16900000000000001</v>
      </c>
    </row>
    <row r="37" spans="1:7" ht="15.5" x14ac:dyDescent="0.35">
      <c r="A37" s="16" t="s">
        <v>130</v>
      </c>
      <c r="B37" s="17" t="s">
        <v>80</v>
      </c>
      <c r="C37" s="17">
        <v>1</v>
      </c>
      <c r="D37" s="17">
        <v>1</v>
      </c>
      <c r="E37" s="17">
        <v>1</v>
      </c>
      <c r="F37" s="17">
        <v>1</v>
      </c>
      <c r="G37" s="17">
        <v>1</v>
      </c>
    </row>
    <row r="38" spans="1:7" ht="15.5" x14ac:dyDescent="0.35">
      <c r="A38" s="16" t="s">
        <v>130</v>
      </c>
      <c r="B38" s="18" t="s">
        <v>81</v>
      </c>
      <c r="C38" s="18">
        <v>190</v>
      </c>
      <c r="D38" s="18">
        <v>210</v>
      </c>
      <c r="E38" s="18">
        <v>230</v>
      </c>
      <c r="F38" s="18">
        <v>280</v>
      </c>
      <c r="G38" s="18">
        <v>230</v>
      </c>
    </row>
    <row r="39" spans="1:7" ht="15.5" x14ac:dyDescent="0.35">
      <c r="A39" s="16" t="s">
        <v>88</v>
      </c>
      <c r="B39" s="17" t="s">
        <v>77</v>
      </c>
      <c r="C39" s="17">
        <v>0.77500000000000002</v>
      </c>
      <c r="D39" s="17">
        <v>0.80600000000000005</v>
      </c>
      <c r="E39" s="17">
        <v>0.85</v>
      </c>
      <c r="F39" s="17">
        <v>0.63</v>
      </c>
      <c r="G39" s="17">
        <v>0.66400000000000003</v>
      </c>
    </row>
    <row r="40" spans="1:7" ht="15.5" x14ac:dyDescent="0.35">
      <c r="A40" s="16" t="s">
        <v>88</v>
      </c>
      <c r="B40" s="17" t="s">
        <v>129</v>
      </c>
      <c r="C40" s="17">
        <v>4.2999999999999997E-2</v>
      </c>
      <c r="D40" s="17">
        <v>7.3999999999999996E-2</v>
      </c>
      <c r="E40" s="17">
        <v>5.7000000000000002E-2</v>
      </c>
      <c r="F40" s="17">
        <v>0.11</v>
      </c>
      <c r="G40" s="17">
        <v>9.9000000000000005E-2</v>
      </c>
    </row>
    <row r="41" spans="1:7" ht="15.5" x14ac:dyDescent="0.35">
      <c r="A41" s="16" t="s">
        <v>88</v>
      </c>
      <c r="B41" s="17" t="s">
        <v>79</v>
      </c>
      <c r="C41" s="17">
        <v>0.182</v>
      </c>
      <c r="D41" s="17">
        <v>0.12</v>
      </c>
      <c r="E41" s="17">
        <v>9.2999999999999999E-2</v>
      </c>
      <c r="F41" s="17">
        <v>0.26</v>
      </c>
      <c r="G41" s="17">
        <v>0.23699999999999999</v>
      </c>
    </row>
    <row r="42" spans="1:7" ht="15.5" x14ac:dyDescent="0.35">
      <c r="A42" s="16" t="s">
        <v>88</v>
      </c>
      <c r="B42" s="17" t="s">
        <v>80</v>
      </c>
      <c r="C42" s="17">
        <v>1</v>
      </c>
      <c r="D42" s="17">
        <v>1</v>
      </c>
      <c r="E42" s="17">
        <v>1</v>
      </c>
      <c r="F42" s="17">
        <v>1</v>
      </c>
      <c r="G42" s="17">
        <v>1</v>
      </c>
    </row>
    <row r="43" spans="1:7" ht="15.5" x14ac:dyDescent="0.35">
      <c r="A43" s="16" t="s">
        <v>88</v>
      </c>
      <c r="B43" s="18" t="s">
        <v>81</v>
      </c>
      <c r="C43" s="18">
        <v>160</v>
      </c>
      <c r="D43" s="18">
        <v>200</v>
      </c>
      <c r="E43" s="18">
        <v>170</v>
      </c>
      <c r="F43" s="18">
        <v>190</v>
      </c>
      <c r="G43" s="18">
        <v>170</v>
      </c>
    </row>
    <row r="44" spans="1:7" ht="15.5" x14ac:dyDescent="0.35">
      <c r="A44" s="16" t="s">
        <v>89</v>
      </c>
      <c r="B44" s="17" t="s">
        <v>77</v>
      </c>
      <c r="C44" s="17">
        <v>0.75700000000000001</v>
      </c>
      <c r="D44" s="17">
        <v>0.77200000000000002</v>
      </c>
      <c r="E44" s="17">
        <v>0.753</v>
      </c>
      <c r="F44" s="17">
        <v>0.58499999999999996</v>
      </c>
      <c r="G44" s="17">
        <v>0.66</v>
      </c>
    </row>
    <row r="45" spans="1:7" ht="15.5" x14ac:dyDescent="0.35">
      <c r="A45" s="16" t="s">
        <v>89</v>
      </c>
      <c r="B45" s="17" t="s">
        <v>129</v>
      </c>
      <c r="C45" s="17">
        <v>5.1999999999999998E-2</v>
      </c>
      <c r="D45" s="17">
        <v>5.7000000000000002E-2</v>
      </c>
      <c r="E45" s="17">
        <v>6.7000000000000004E-2</v>
      </c>
      <c r="F45" s="17">
        <v>0.14099999999999999</v>
      </c>
      <c r="G45" s="17">
        <v>0.106</v>
      </c>
    </row>
    <row r="46" spans="1:7" ht="15.5" x14ac:dyDescent="0.35">
      <c r="A46" s="16" t="s">
        <v>89</v>
      </c>
      <c r="B46" s="17" t="s">
        <v>79</v>
      </c>
      <c r="C46" s="17">
        <v>0.191</v>
      </c>
      <c r="D46" s="17">
        <v>0.17100000000000001</v>
      </c>
      <c r="E46" s="17">
        <v>0.18</v>
      </c>
      <c r="F46" s="17">
        <v>0.27400000000000002</v>
      </c>
      <c r="G46" s="17">
        <v>0.23400000000000001</v>
      </c>
    </row>
    <row r="47" spans="1:7" ht="15.5" x14ac:dyDescent="0.35">
      <c r="A47" s="16" t="s">
        <v>89</v>
      </c>
      <c r="B47" s="17" t="s">
        <v>80</v>
      </c>
      <c r="C47" s="17">
        <v>1</v>
      </c>
      <c r="D47" s="17">
        <v>1</v>
      </c>
      <c r="E47" s="17">
        <v>1</v>
      </c>
      <c r="F47" s="17">
        <v>1</v>
      </c>
      <c r="G47" s="17">
        <v>1</v>
      </c>
    </row>
    <row r="48" spans="1:7" ht="15.5" x14ac:dyDescent="0.35">
      <c r="A48" s="16" t="s">
        <v>89</v>
      </c>
      <c r="B48" s="18" t="s">
        <v>81</v>
      </c>
      <c r="C48" s="18">
        <v>170</v>
      </c>
      <c r="D48" s="18">
        <v>210</v>
      </c>
      <c r="E48" s="18">
        <v>230</v>
      </c>
      <c r="F48" s="18">
        <v>170</v>
      </c>
      <c r="G48" s="18">
        <v>200</v>
      </c>
    </row>
    <row r="49" spans="1:7" ht="15.5" x14ac:dyDescent="0.35">
      <c r="A49" s="16" t="s">
        <v>131</v>
      </c>
      <c r="B49" s="17" t="s">
        <v>77</v>
      </c>
      <c r="C49" s="17">
        <v>0.93100000000000005</v>
      </c>
      <c r="D49" s="17">
        <v>0.90600000000000003</v>
      </c>
      <c r="E49" s="17">
        <v>0.89</v>
      </c>
      <c r="F49" s="17">
        <v>0.68</v>
      </c>
      <c r="G49" s="17">
        <v>0.64100000000000001</v>
      </c>
    </row>
    <row r="50" spans="1:7" ht="15.5" x14ac:dyDescent="0.35">
      <c r="A50" s="16" t="s">
        <v>131</v>
      </c>
      <c r="B50" s="17" t="s">
        <v>129</v>
      </c>
      <c r="C50" s="17">
        <v>0.03</v>
      </c>
      <c r="D50" s="17">
        <v>2.8000000000000001E-2</v>
      </c>
      <c r="E50" s="17">
        <v>3.5000000000000003E-2</v>
      </c>
      <c r="F50" s="17">
        <v>6.5000000000000002E-2</v>
      </c>
      <c r="G50" s="17">
        <v>6.5000000000000002E-2</v>
      </c>
    </row>
    <row r="51" spans="1:7" ht="15.5" x14ac:dyDescent="0.35">
      <c r="A51" s="16" t="s">
        <v>131</v>
      </c>
      <c r="B51" s="17" t="s">
        <v>79</v>
      </c>
      <c r="C51" s="17">
        <v>3.9E-2</v>
      </c>
      <c r="D51" s="17">
        <v>6.7000000000000004E-2</v>
      </c>
      <c r="E51" s="17">
        <v>7.3999999999999996E-2</v>
      </c>
      <c r="F51" s="17">
        <v>0.25600000000000001</v>
      </c>
      <c r="G51" s="17">
        <v>0.29399999999999998</v>
      </c>
    </row>
    <row r="52" spans="1:7" ht="15.5" x14ac:dyDescent="0.35">
      <c r="A52" s="16" t="s">
        <v>131</v>
      </c>
      <c r="B52" s="17" t="s">
        <v>80</v>
      </c>
      <c r="C52" s="17">
        <v>1</v>
      </c>
      <c r="D52" s="17">
        <v>1</v>
      </c>
      <c r="E52" s="17">
        <v>1</v>
      </c>
      <c r="F52" s="17">
        <v>1</v>
      </c>
      <c r="G52" s="17">
        <v>1</v>
      </c>
    </row>
    <row r="53" spans="1:7" ht="15.5" x14ac:dyDescent="0.35">
      <c r="A53" s="16" t="s">
        <v>131</v>
      </c>
      <c r="B53" s="18" t="s">
        <v>81</v>
      </c>
      <c r="C53" s="18">
        <v>180</v>
      </c>
      <c r="D53" s="18">
        <v>230</v>
      </c>
      <c r="E53" s="18">
        <v>240</v>
      </c>
      <c r="F53" s="18">
        <v>200</v>
      </c>
      <c r="G53" s="18">
        <v>210</v>
      </c>
    </row>
    <row r="54" spans="1:7" ht="15.5" x14ac:dyDescent="0.35">
      <c r="A54" s="16" t="s">
        <v>91</v>
      </c>
      <c r="B54" s="17" t="s">
        <v>77</v>
      </c>
      <c r="C54" s="17">
        <v>0.80100000000000005</v>
      </c>
      <c r="D54" s="17">
        <v>0.76300000000000001</v>
      </c>
      <c r="E54" s="17">
        <v>0.81299999999999994</v>
      </c>
      <c r="F54" s="17">
        <v>0.68500000000000005</v>
      </c>
      <c r="G54" s="17">
        <v>0.68200000000000005</v>
      </c>
    </row>
    <row r="55" spans="1:7" ht="15.5" x14ac:dyDescent="0.35">
      <c r="A55" s="16" t="s">
        <v>91</v>
      </c>
      <c r="B55" s="17" t="s">
        <v>129</v>
      </c>
      <c r="C55" s="17">
        <v>4.8000000000000001E-2</v>
      </c>
      <c r="D55" s="17">
        <v>2.7E-2</v>
      </c>
      <c r="E55" s="17">
        <v>5.0999999999999997E-2</v>
      </c>
      <c r="F55" s="17">
        <v>5.6000000000000001E-2</v>
      </c>
      <c r="G55" s="17">
        <v>8.1000000000000003E-2</v>
      </c>
    </row>
    <row r="56" spans="1:7" ht="15.5" x14ac:dyDescent="0.35">
      <c r="A56" s="16" t="s">
        <v>91</v>
      </c>
      <c r="B56" s="17" t="s">
        <v>79</v>
      </c>
      <c r="C56" s="17">
        <v>0.15</v>
      </c>
      <c r="D56" s="17">
        <v>0.21</v>
      </c>
      <c r="E56" s="17">
        <v>0.13600000000000001</v>
      </c>
      <c r="F56" s="17">
        <v>0.25900000000000001</v>
      </c>
      <c r="G56" s="17">
        <v>0.23599999999999999</v>
      </c>
    </row>
    <row r="57" spans="1:7" ht="15.5" x14ac:dyDescent="0.35">
      <c r="A57" s="16" t="s">
        <v>91</v>
      </c>
      <c r="B57" s="17" t="s">
        <v>80</v>
      </c>
      <c r="C57" s="17">
        <v>1</v>
      </c>
      <c r="D57" s="17">
        <v>1</v>
      </c>
      <c r="E57" s="17">
        <v>1</v>
      </c>
      <c r="F57" s="17">
        <v>1</v>
      </c>
      <c r="G57" s="17">
        <v>1</v>
      </c>
    </row>
    <row r="58" spans="1:7" ht="15.5" x14ac:dyDescent="0.35">
      <c r="A58" s="16" t="s">
        <v>91</v>
      </c>
      <c r="B58" s="18" t="s">
        <v>81</v>
      </c>
      <c r="C58" s="18">
        <v>220</v>
      </c>
      <c r="D58" s="18">
        <v>220</v>
      </c>
      <c r="E58" s="18">
        <v>240</v>
      </c>
      <c r="F58" s="18">
        <v>220</v>
      </c>
      <c r="G58" s="18">
        <v>220</v>
      </c>
    </row>
    <row r="59" spans="1:7" ht="15.5" x14ac:dyDescent="0.35">
      <c r="A59" s="16" t="s">
        <v>92</v>
      </c>
      <c r="B59" s="17" t="s">
        <v>77</v>
      </c>
      <c r="C59" s="17">
        <v>0.9</v>
      </c>
      <c r="D59" s="17">
        <v>0.86499999999999999</v>
      </c>
      <c r="E59" s="17">
        <v>0.85799999999999998</v>
      </c>
      <c r="F59" s="17">
        <v>0.65700000000000003</v>
      </c>
      <c r="G59" s="17">
        <v>0.75700000000000001</v>
      </c>
    </row>
    <row r="60" spans="1:7" ht="15.5" x14ac:dyDescent="0.35">
      <c r="A60" s="16" t="s">
        <v>92</v>
      </c>
      <c r="B60" s="17" t="s">
        <v>129</v>
      </c>
      <c r="C60" s="17">
        <v>4.2999999999999997E-2</v>
      </c>
      <c r="D60" s="17">
        <v>6.4000000000000001E-2</v>
      </c>
      <c r="E60" s="17">
        <v>4.5999999999999999E-2</v>
      </c>
      <c r="F60" s="17">
        <v>0.09</v>
      </c>
      <c r="G60" s="17">
        <v>3.9E-2</v>
      </c>
    </row>
    <row r="61" spans="1:7" ht="15.5" x14ac:dyDescent="0.35">
      <c r="A61" s="16" t="s">
        <v>92</v>
      </c>
      <c r="B61" s="17" t="s">
        <v>79</v>
      </c>
      <c r="C61" s="17">
        <v>5.7000000000000002E-2</v>
      </c>
      <c r="D61" s="17">
        <v>7.0999999999999994E-2</v>
      </c>
      <c r="E61" s="17">
        <v>9.6000000000000002E-2</v>
      </c>
      <c r="F61" s="17">
        <v>0.253</v>
      </c>
      <c r="G61" s="17">
        <v>0.20399999999999999</v>
      </c>
    </row>
    <row r="62" spans="1:7" ht="15.5" x14ac:dyDescent="0.35">
      <c r="A62" s="16" t="s">
        <v>92</v>
      </c>
      <c r="B62" s="17" t="s">
        <v>80</v>
      </c>
      <c r="C62" s="17">
        <v>1</v>
      </c>
      <c r="D62" s="17">
        <v>1</v>
      </c>
      <c r="E62" s="17">
        <v>1</v>
      </c>
      <c r="F62" s="17">
        <v>1</v>
      </c>
      <c r="G62" s="17">
        <v>1</v>
      </c>
    </row>
    <row r="63" spans="1:7" ht="15.5" x14ac:dyDescent="0.35">
      <c r="A63" s="16" t="s">
        <v>92</v>
      </c>
      <c r="B63" s="18" t="s">
        <v>81</v>
      </c>
      <c r="C63" s="18">
        <v>200</v>
      </c>
      <c r="D63" s="18">
        <v>220</v>
      </c>
      <c r="E63" s="18">
        <v>210</v>
      </c>
      <c r="F63" s="18">
        <v>200</v>
      </c>
      <c r="G63" s="18">
        <v>180</v>
      </c>
    </row>
    <row r="64" spans="1:7" ht="15.5" x14ac:dyDescent="0.35">
      <c r="A64" s="16" t="s">
        <v>93</v>
      </c>
      <c r="B64" s="17" t="s">
        <v>77</v>
      </c>
      <c r="C64" s="17">
        <v>0.873</v>
      </c>
      <c r="D64" s="17">
        <v>0.85499999999999998</v>
      </c>
      <c r="E64" s="17">
        <v>0.83799999999999997</v>
      </c>
      <c r="F64" s="17">
        <v>0.67600000000000005</v>
      </c>
      <c r="G64" s="17">
        <v>0.74099999999999999</v>
      </c>
    </row>
    <row r="65" spans="1:7" ht="15.5" x14ac:dyDescent="0.35">
      <c r="A65" s="16" t="s">
        <v>93</v>
      </c>
      <c r="B65" s="17" t="s">
        <v>129</v>
      </c>
      <c r="C65" s="17">
        <v>4.7E-2</v>
      </c>
      <c r="D65" s="17">
        <v>5.0999999999999997E-2</v>
      </c>
      <c r="E65" s="17">
        <v>5.7000000000000002E-2</v>
      </c>
      <c r="F65" s="17">
        <v>0.123</v>
      </c>
      <c r="G65" s="17">
        <v>9.9000000000000005E-2</v>
      </c>
    </row>
    <row r="66" spans="1:7" ht="15.5" x14ac:dyDescent="0.35">
      <c r="A66" s="16" t="s">
        <v>93</v>
      </c>
      <c r="B66" s="17" t="s">
        <v>79</v>
      </c>
      <c r="C66" s="17">
        <v>0.08</v>
      </c>
      <c r="D66" s="17">
        <v>9.4E-2</v>
      </c>
      <c r="E66" s="17">
        <v>0.105</v>
      </c>
      <c r="F66" s="17">
        <v>0.20100000000000001</v>
      </c>
      <c r="G66" s="17">
        <v>0.16</v>
      </c>
    </row>
    <row r="67" spans="1:7" ht="15.5" x14ac:dyDescent="0.35">
      <c r="A67" s="16" t="s">
        <v>93</v>
      </c>
      <c r="B67" s="17" t="s">
        <v>80</v>
      </c>
      <c r="C67" s="17">
        <v>1</v>
      </c>
      <c r="D67" s="17">
        <v>1</v>
      </c>
      <c r="E67" s="17">
        <v>1</v>
      </c>
      <c r="F67" s="17">
        <v>1</v>
      </c>
      <c r="G67" s="17">
        <v>1</v>
      </c>
    </row>
    <row r="68" spans="1:7" ht="15.5" x14ac:dyDescent="0.35">
      <c r="A68" s="16" t="s">
        <v>93</v>
      </c>
      <c r="B68" s="18" t="s">
        <v>81</v>
      </c>
      <c r="C68" s="18">
        <v>580</v>
      </c>
      <c r="D68" s="18">
        <v>660</v>
      </c>
      <c r="E68" s="18">
        <v>720</v>
      </c>
      <c r="F68" s="18">
        <v>740</v>
      </c>
      <c r="G68" s="18">
        <v>660</v>
      </c>
    </row>
    <row r="69" spans="1:7" ht="15.5" x14ac:dyDescent="0.35">
      <c r="A69" s="16" t="s">
        <v>94</v>
      </c>
      <c r="B69" s="17" t="s">
        <v>77</v>
      </c>
      <c r="C69" s="17">
        <v>0.89200000000000002</v>
      </c>
      <c r="D69" s="17">
        <v>0.78300000000000003</v>
      </c>
      <c r="E69" s="17">
        <v>0.79200000000000004</v>
      </c>
      <c r="F69" s="17">
        <v>0.64100000000000001</v>
      </c>
      <c r="G69" s="17">
        <v>0.61399999999999999</v>
      </c>
    </row>
    <row r="70" spans="1:7" ht="15.5" x14ac:dyDescent="0.35">
      <c r="A70" s="16" t="s">
        <v>94</v>
      </c>
      <c r="B70" s="17" t="s">
        <v>129</v>
      </c>
      <c r="C70" s="17">
        <v>2.1000000000000001E-2</v>
      </c>
      <c r="D70" s="17">
        <v>9.5000000000000001E-2</v>
      </c>
      <c r="E70" s="17">
        <v>9.4E-2</v>
      </c>
      <c r="F70" s="17">
        <v>6.7000000000000004E-2</v>
      </c>
      <c r="G70" s="17">
        <v>0.122</v>
      </c>
    </row>
    <row r="71" spans="1:7" ht="15.5" x14ac:dyDescent="0.35">
      <c r="A71" s="16" t="s">
        <v>94</v>
      </c>
      <c r="B71" s="17" t="s">
        <v>79</v>
      </c>
      <c r="C71" s="17">
        <v>8.6999999999999994E-2</v>
      </c>
      <c r="D71" s="17">
        <v>0.122</v>
      </c>
      <c r="E71" s="17">
        <v>0.114</v>
      </c>
      <c r="F71" s="17">
        <v>0.29199999999999998</v>
      </c>
      <c r="G71" s="17">
        <v>0.26300000000000001</v>
      </c>
    </row>
    <row r="72" spans="1:7" ht="15.5" x14ac:dyDescent="0.35">
      <c r="A72" s="16" t="s">
        <v>94</v>
      </c>
      <c r="B72" s="17" t="s">
        <v>80</v>
      </c>
      <c r="C72" s="17">
        <v>1</v>
      </c>
      <c r="D72" s="17">
        <v>1</v>
      </c>
      <c r="E72" s="17">
        <v>1</v>
      </c>
      <c r="F72" s="17">
        <v>1</v>
      </c>
      <c r="G72" s="17">
        <v>1</v>
      </c>
    </row>
    <row r="73" spans="1:7" ht="15.5" x14ac:dyDescent="0.35">
      <c r="A73" s="16" t="s">
        <v>94</v>
      </c>
      <c r="B73" s="18" t="s">
        <v>81</v>
      </c>
      <c r="C73" s="18">
        <v>190</v>
      </c>
      <c r="D73" s="18">
        <v>160</v>
      </c>
      <c r="E73" s="18">
        <v>200</v>
      </c>
      <c r="F73" s="18">
        <v>170</v>
      </c>
      <c r="G73" s="18">
        <v>190</v>
      </c>
    </row>
    <row r="74" spans="1:7" ht="15.5" x14ac:dyDescent="0.35">
      <c r="A74" s="16" t="s">
        <v>95</v>
      </c>
      <c r="B74" s="17" t="s">
        <v>77</v>
      </c>
      <c r="C74" s="17">
        <v>0.81699999999999995</v>
      </c>
      <c r="D74" s="17">
        <v>0.79600000000000004</v>
      </c>
      <c r="E74" s="17">
        <v>0.77600000000000002</v>
      </c>
      <c r="F74" s="17">
        <v>0.62</v>
      </c>
      <c r="G74" s="17">
        <v>0.61199999999999999</v>
      </c>
    </row>
    <row r="75" spans="1:7" ht="15.5" x14ac:dyDescent="0.35">
      <c r="A75" s="16" t="s">
        <v>95</v>
      </c>
      <c r="B75" s="17" t="s">
        <v>129</v>
      </c>
      <c r="C75" s="17">
        <v>4.8000000000000001E-2</v>
      </c>
      <c r="D75" s="17">
        <v>0.05</v>
      </c>
      <c r="E75" s="17">
        <v>3.2000000000000001E-2</v>
      </c>
      <c r="F75" s="17">
        <v>7.0999999999999994E-2</v>
      </c>
      <c r="G75" s="17">
        <v>0.106</v>
      </c>
    </row>
    <row r="76" spans="1:7" ht="15.5" x14ac:dyDescent="0.35">
      <c r="A76" s="16" t="s">
        <v>95</v>
      </c>
      <c r="B76" s="17" t="s">
        <v>79</v>
      </c>
      <c r="C76" s="17">
        <v>0.13500000000000001</v>
      </c>
      <c r="D76" s="17">
        <v>0.154</v>
      </c>
      <c r="E76" s="17">
        <v>0.192</v>
      </c>
      <c r="F76" s="17">
        <v>0.309</v>
      </c>
      <c r="G76" s="17">
        <v>0.28299999999999997</v>
      </c>
    </row>
    <row r="77" spans="1:7" ht="15.5" x14ac:dyDescent="0.35">
      <c r="A77" s="16" t="s">
        <v>95</v>
      </c>
      <c r="B77" s="17" t="s">
        <v>80</v>
      </c>
      <c r="C77" s="17">
        <v>1</v>
      </c>
      <c r="D77" s="17">
        <v>1</v>
      </c>
      <c r="E77" s="17">
        <v>1</v>
      </c>
      <c r="F77" s="17">
        <v>1</v>
      </c>
      <c r="G77" s="17">
        <v>1</v>
      </c>
    </row>
    <row r="78" spans="1:7" ht="15.5" x14ac:dyDescent="0.35">
      <c r="A78" s="16" t="s">
        <v>95</v>
      </c>
      <c r="B78" s="18" t="s">
        <v>81</v>
      </c>
      <c r="C78" s="18">
        <v>340</v>
      </c>
      <c r="D78" s="18">
        <v>430</v>
      </c>
      <c r="E78" s="18">
        <v>430</v>
      </c>
      <c r="F78" s="18">
        <v>390</v>
      </c>
      <c r="G78" s="18">
        <v>410</v>
      </c>
    </row>
    <row r="79" spans="1:7" ht="15.5" x14ac:dyDescent="0.35">
      <c r="A79" s="16" t="s">
        <v>96</v>
      </c>
      <c r="B79" s="17" t="s">
        <v>77</v>
      </c>
      <c r="C79" s="17">
        <v>0.88400000000000001</v>
      </c>
      <c r="D79" s="17">
        <v>0.89200000000000002</v>
      </c>
      <c r="E79" s="17">
        <v>0.86399999999999999</v>
      </c>
      <c r="F79" s="17">
        <v>0.72499999999999998</v>
      </c>
      <c r="G79" s="17">
        <v>0.72</v>
      </c>
    </row>
    <row r="80" spans="1:7" ht="15.5" x14ac:dyDescent="0.35">
      <c r="A80" s="16" t="s">
        <v>96</v>
      </c>
      <c r="B80" s="17" t="s">
        <v>129</v>
      </c>
      <c r="C80" s="17">
        <v>3.7999999999999999E-2</v>
      </c>
      <c r="D80" s="17">
        <v>4.2999999999999997E-2</v>
      </c>
      <c r="E80" s="17">
        <v>4.8000000000000001E-2</v>
      </c>
      <c r="F80" s="17">
        <v>5.2999999999999999E-2</v>
      </c>
      <c r="G80" s="17">
        <v>7.3999999999999996E-2</v>
      </c>
    </row>
    <row r="81" spans="1:7" ht="15.5" x14ac:dyDescent="0.35">
      <c r="A81" s="16" t="s">
        <v>96</v>
      </c>
      <c r="B81" s="17" t="s">
        <v>79</v>
      </c>
      <c r="C81" s="17">
        <v>7.8E-2</v>
      </c>
      <c r="D81" s="17">
        <v>6.6000000000000003E-2</v>
      </c>
      <c r="E81" s="17">
        <v>8.7999999999999995E-2</v>
      </c>
      <c r="F81" s="17">
        <v>0.223</v>
      </c>
      <c r="G81" s="17">
        <v>0.20599999999999999</v>
      </c>
    </row>
    <row r="82" spans="1:7" ht="15.5" x14ac:dyDescent="0.35">
      <c r="A82" s="16" t="s">
        <v>96</v>
      </c>
      <c r="B82" s="17" t="s">
        <v>80</v>
      </c>
      <c r="C82" s="17">
        <v>1</v>
      </c>
      <c r="D82" s="17">
        <v>1</v>
      </c>
      <c r="E82" s="17">
        <v>1</v>
      </c>
      <c r="F82" s="17">
        <v>1</v>
      </c>
      <c r="G82" s="17">
        <v>1</v>
      </c>
    </row>
    <row r="83" spans="1:7" ht="15.5" x14ac:dyDescent="0.35">
      <c r="A83" s="16" t="s">
        <v>96</v>
      </c>
      <c r="B83" s="18" t="s">
        <v>81</v>
      </c>
      <c r="C83" s="18">
        <v>560</v>
      </c>
      <c r="D83" s="18">
        <v>690</v>
      </c>
      <c r="E83" s="18">
        <v>710</v>
      </c>
      <c r="F83" s="18">
        <v>730</v>
      </c>
      <c r="G83" s="18">
        <v>740</v>
      </c>
    </row>
    <row r="84" spans="1:7" ht="15.5" x14ac:dyDescent="0.35">
      <c r="A84" s="16" t="s">
        <v>97</v>
      </c>
      <c r="B84" s="17" t="s">
        <v>77</v>
      </c>
      <c r="C84" s="17">
        <v>0.82799999999999996</v>
      </c>
      <c r="D84" s="17">
        <v>0.89300000000000002</v>
      </c>
      <c r="E84" s="17">
        <v>0.81899999999999995</v>
      </c>
      <c r="F84" s="17">
        <v>0.55500000000000005</v>
      </c>
      <c r="G84" s="17">
        <v>0.72599999999999998</v>
      </c>
    </row>
    <row r="85" spans="1:7" ht="15.5" x14ac:dyDescent="0.35">
      <c r="A85" s="16" t="s">
        <v>97</v>
      </c>
      <c r="B85" s="17" t="s">
        <v>129</v>
      </c>
      <c r="C85" s="17">
        <v>5.0999999999999997E-2</v>
      </c>
      <c r="D85" s="17">
        <v>1.6E-2</v>
      </c>
      <c r="E85" s="17">
        <v>1.9E-2</v>
      </c>
      <c r="F85" s="17">
        <v>0.19800000000000001</v>
      </c>
      <c r="G85" s="17">
        <v>9.1999999999999998E-2</v>
      </c>
    </row>
    <row r="86" spans="1:7" ht="15.5" x14ac:dyDescent="0.35">
      <c r="A86" s="16" t="s">
        <v>97</v>
      </c>
      <c r="B86" s="17" t="s">
        <v>79</v>
      </c>
      <c r="C86" s="17">
        <v>0.121</v>
      </c>
      <c r="D86" s="17">
        <v>9.1999999999999998E-2</v>
      </c>
      <c r="E86" s="17">
        <v>0.16200000000000001</v>
      </c>
      <c r="F86" s="17">
        <v>0.248</v>
      </c>
      <c r="G86" s="17">
        <v>0.182</v>
      </c>
    </row>
    <row r="87" spans="1:7" ht="15.5" x14ac:dyDescent="0.35">
      <c r="A87" s="16" t="s">
        <v>97</v>
      </c>
      <c r="B87" s="17" t="s">
        <v>80</v>
      </c>
      <c r="C87" s="17">
        <v>1</v>
      </c>
      <c r="D87" s="17">
        <v>1</v>
      </c>
      <c r="E87" s="17">
        <v>1</v>
      </c>
      <c r="F87" s="17">
        <v>1</v>
      </c>
      <c r="G87" s="17">
        <v>1</v>
      </c>
    </row>
    <row r="88" spans="1:7" ht="15.5" x14ac:dyDescent="0.35">
      <c r="A88" s="16" t="s">
        <v>97</v>
      </c>
      <c r="B88" s="18" t="s">
        <v>81</v>
      </c>
      <c r="C88" s="18">
        <v>240</v>
      </c>
      <c r="D88" s="18">
        <v>270</v>
      </c>
      <c r="E88" s="18">
        <v>290</v>
      </c>
      <c r="F88" s="18">
        <v>240</v>
      </c>
      <c r="G88" s="18">
        <v>280</v>
      </c>
    </row>
    <row r="89" spans="1:7" ht="15.5" x14ac:dyDescent="0.35">
      <c r="A89" s="16" t="s">
        <v>98</v>
      </c>
      <c r="B89" s="17" t="s">
        <v>77</v>
      </c>
      <c r="C89" s="17">
        <v>0.85799999999999998</v>
      </c>
      <c r="D89" s="17">
        <v>0.81200000000000006</v>
      </c>
      <c r="E89" s="17">
        <v>0.82499999999999996</v>
      </c>
      <c r="F89" s="17">
        <v>0.57499999999999996</v>
      </c>
      <c r="G89" s="17">
        <v>0.67700000000000005</v>
      </c>
    </row>
    <row r="90" spans="1:7" ht="15.5" x14ac:dyDescent="0.35">
      <c r="A90" s="16" t="s">
        <v>98</v>
      </c>
      <c r="B90" s="17" t="s">
        <v>129</v>
      </c>
      <c r="C90" s="17">
        <v>2.3E-2</v>
      </c>
      <c r="D90" s="17">
        <v>2.5000000000000001E-2</v>
      </c>
      <c r="E90" s="17">
        <v>5.2999999999999999E-2</v>
      </c>
      <c r="F90" s="17">
        <v>0.13200000000000001</v>
      </c>
      <c r="G90" s="17">
        <v>0.10299999999999999</v>
      </c>
    </row>
    <row r="91" spans="1:7" ht="15.5" x14ac:dyDescent="0.35">
      <c r="A91" s="16" t="s">
        <v>98</v>
      </c>
      <c r="B91" s="17" t="s">
        <v>79</v>
      </c>
      <c r="C91" s="17">
        <v>0.12</v>
      </c>
      <c r="D91" s="17">
        <v>0.16300000000000001</v>
      </c>
      <c r="E91" s="17">
        <v>0.122</v>
      </c>
      <c r="F91" s="17">
        <v>0.29299999999999998</v>
      </c>
      <c r="G91" s="17">
        <v>0.22</v>
      </c>
    </row>
    <row r="92" spans="1:7" ht="15.5" x14ac:dyDescent="0.35">
      <c r="A92" s="16" t="s">
        <v>98</v>
      </c>
      <c r="B92" s="17" t="s">
        <v>80</v>
      </c>
      <c r="C92" s="17">
        <v>1</v>
      </c>
      <c r="D92" s="17">
        <v>1</v>
      </c>
      <c r="E92" s="17">
        <v>1</v>
      </c>
      <c r="F92" s="17">
        <v>1</v>
      </c>
      <c r="G92" s="17">
        <v>1</v>
      </c>
    </row>
    <row r="93" spans="1:7" ht="15.5" x14ac:dyDescent="0.35">
      <c r="A93" s="16" t="s">
        <v>98</v>
      </c>
      <c r="B93" s="18" t="s">
        <v>81</v>
      </c>
      <c r="C93" s="18">
        <v>210</v>
      </c>
      <c r="D93" s="18">
        <v>220</v>
      </c>
      <c r="E93" s="18">
        <v>200</v>
      </c>
      <c r="F93" s="18">
        <v>140</v>
      </c>
      <c r="G93" s="18">
        <v>180</v>
      </c>
    </row>
    <row r="94" spans="1:7" ht="15.5" x14ac:dyDescent="0.35">
      <c r="A94" s="16" t="s">
        <v>99</v>
      </c>
      <c r="B94" s="17" t="s">
        <v>77</v>
      </c>
      <c r="C94" s="17">
        <v>0.69099999999999995</v>
      </c>
      <c r="D94" s="17">
        <v>0.68899999999999995</v>
      </c>
      <c r="E94" s="17">
        <v>0.65400000000000003</v>
      </c>
      <c r="F94" s="17">
        <v>0.56100000000000005</v>
      </c>
      <c r="G94" s="17">
        <v>0.71599999999999997</v>
      </c>
    </row>
    <row r="95" spans="1:7" ht="15.5" x14ac:dyDescent="0.35">
      <c r="A95" s="16" t="s">
        <v>99</v>
      </c>
      <c r="B95" s="17" t="s">
        <v>129</v>
      </c>
      <c r="C95" s="17">
        <v>6.6000000000000003E-2</v>
      </c>
      <c r="D95" s="17">
        <v>6.6000000000000003E-2</v>
      </c>
      <c r="E95" s="17">
        <v>0.11600000000000001</v>
      </c>
      <c r="F95" s="17">
        <v>7.0999999999999994E-2</v>
      </c>
      <c r="G95" s="17">
        <v>6.2E-2</v>
      </c>
    </row>
    <row r="96" spans="1:7" ht="15.5" x14ac:dyDescent="0.35">
      <c r="A96" s="16" t="s">
        <v>99</v>
      </c>
      <c r="B96" s="17" t="s">
        <v>79</v>
      </c>
      <c r="C96" s="17">
        <v>0.24399999999999999</v>
      </c>
      <c r="D96" s="17">
        <v>0.246</v>
      </c>
      <c r="E96" s="17">
        <v>0.23100000000000001</v>
      </c>
      <c r="F96" s="17">
        <v>0.36799999999999999</v>
      </c>
      <c r="G96" s="17">
        <v>0.223</v>
      </c>
    </row>
    <row r="97" spans="1:7" ht="15.5" x14ac:dyDescent="0.35">
      <c r="A97" s="16" t="s">
        <v>99</v>
      </c>
      <c r="B97" s="17" t="s">
        <v>80</v>
      </c>
      <c r="C97" s="17">
        <v>1</v>
      </c>
      <c r="D97" s="17">
        <v>1</v>
      </c>
      <c r="E97" s="17">
        <v>1</v>
      </c>
      <c r="F97" s="17">
        <v>1</v>
      </c>
      <c r="G97" s="17">
        <v>1</v>
      </c>
    </row>
    <row r="98" spans="1:7" ht="15.5" x14ac:dyDescent="0.35">
      <c r="A98" s="16" t="s">
        <v>99</v>
      </c>
      <c r="B98" s="18" t="s">
        <v>81</v>
      </c>
      <c r="C98" s="18">
        <v>210</v>
      </c>
      <c r="D98" s="18">
        <v>210</v>
      </c>
      <c r="E98" s="18">
        <v>250</v>
      </c>
      <c r="F98" s="18">
        <v>220</v>
      </c>
      <c r="G98" s="18">
        <v>200</v>
      </c>
    </row>
    <row r="99" spans="1:7" ht="15.5" x14ac:dyDescent="0.35">
      <c r="A99" s="16" t="s">
        <v>100</v>
      </c>
      <c r="B99" s="17" t="s">
        <v>77</v>
      </c>
      <c r="C99" s="17">
        <v>0.79100000000000004</v>
      </c>
      <c r="D99" s="17">
        <v>0.82499999999999996</v>
      </c>
      <c r="E99" s="17">
        <v>0.83699999999999997</v>
      </c>
      <c r="F99" s="17">
        <v>0.68100000000000005</v>
      </c>
      <c r="G99" s="17">
        <v>0.58699999999999997</v>
      </c>
    </row>
    <row r="100" spans="1:7" ht="15.5" x14ac:dyDescent="0.35">
      <c r="A100" s="16" t="s">
        <v>100</v>
      </c>
      <c r="B100" s="17" t="s">
        <v>129</v>
      </c>
      <c r="C100" s="17">
        <v>6.9000000000000006E-2</v>
      </c>
      <c r="D100" s="17">
        <v>1.4999999999999999E-2</v>
      </c>
      <c r="E100" s="17">
        <v>6.8000000000000005E-2</v>
      </c>
      <c r="F100" s="17">
        <v>7.0999999999999994E-2</v>
      </c>
      <c r="G100" s="17">
        <v>0.108</v>
      </c>
    </row>
    <row r="101" spans="1:7" ht="15.5" x14ac:dyDescent="0.35">
      <c r="A101" s="16" t="s">
        <v>100</v>
      </c>
      <c r="B101" s="17" t="s">
        <v>79</v>
      </c>
      <c r="C101" s="17">
        <v>0.14000000000000001</v>
      </c>
      <c r="D101" s="17">
        <v>0.16</v>
      </c>
      <c r="E101" s="17">
        <v>9.6000000000000002E-2</v>
      </c>
      <c r="F101" s="17">
        <v>0.248</v>
      </c>
      <c r="G101" s="17">
        <v>0.30499999999999999</v>
      </c>
    </row>
    <row r="102" spans="1:7" ht="15.5" x14ac:dyDescent="0.35">
      <c r="A102" s="16" t="s">
        <v>100</v>
      </c>
      <c r="B102" s="17" t="s">
        <v>80</v>
      </c>
      <c r="C102" s="17">
        <v>1</v>
      </c>
      <c r="D102" s="17">
        <v>1</v>
      </c>
      <c r="E102" s="17">
        <v>1</v>
      </c>
      <c r="F102" s="17">
        <v>1</v>
      </c>
      <c r="G102" s="17">
        <v>1</v>
      </c>
    </row>
    <row r="103" spans="1:7" ht="15.5" x14ac:dyDescent="0.35">
      <c r="A103" s="16" t="s">
        <v>100</v>
      </c>
      <c r="B103" s="18" t="s">
        <v>81</v>
      </c>
      <c r="C103" s="18">
        <v>190</v>
      </c>
      <c r="D103" s="18">
        <v>190</v>
      </c>
      <c r="E103" s="18">
        <v>200</v>
      </c>
      <c r="F103" s="18">
        <v>160</v>
      </c>
      <c r="G103" s="18">
        <v>200</v>
      </c>
    </row>
    <row r="104" spans="1:7" ht="15.5" x14ac:dyDescent="0.35">
      <c r="A104" s="16" t="s">
        <v>101</v>
      </c>
      <c r="B104" s="17" t="s">
        <v>77</v>
      </c>
      <c r="C104" s="17">
        <v>0.92</v>
      </c>
      <c r="D104" s="17">
        <v>0.90300000000000002</v>
      </c>
      <c r="E104" s="17">
        <v>0.81299999999999994</v>
      </c>
      <c r="F104" s="17">
        <v>0.75800000000000001</v>
      </c>
      <c r="G104" s="17">
        <v>0.84299999999999997</v>
      </c>
    </row>
    <row r="105" spans="1:7" ht="15.5" x14ac:dyDescent="0.35">
      <c r="A105" s="16" t="s">
        <v>101</v>
      </c>
      <c r="B105" s="17" t="s">
        <v>129</v>
      </c>
      <c r="C105" s="17">
        <v>1.2E-2</v>
      </c>
      <c r="D105" s="17">
        <v>3.5000000000000003E-2</v>
      </c>
      <c r="E105" s="17">
        <v>6.5000000000000002E-2</v>
      </c>
      <c r="F105" s="17">
        <v>5.3999999999999999E-2</v>
      </c>
      <c r="G105" s="17">
        <v>0.05</v>
      </c>
    </row>
    <row r="106" spans="1:7" ht="15.5" x14ac:dyDescent="0.35">
      <c r="A106" s="16" t="s">
        <v>101</v>
      </c>
      <c r="B106" s="17" t="s">
        <v>79</v>
      </c>
      <c r="C106" s="17">
        <v>6.8000000000000005E-2</v>
      </c>
      <c r="D106" s="17">
        <v>6.2E-2</v>
      </c>
      <c r="E106" s="17">
        <v>0.122</v>
      </c>
      <c r="F106" s="17">
        <v>0.188</v>
      </c>
      <c r="G106" s="17">
        <v>0.107</v>
      </c>
    </row>
    <row r="107" spans="1:7" ht="15.5" x14ac:dyDescent="0.35">
      <c r="A107" s="16" t="s">
        <v>101</v>
      </c>
      <c r="B107" s="17" t="s">
        <v>80</v>
      </c>
      <c r="C107" s="17">
        <v>1</v>
      </c>
      <c r="D107" s="17">
        <v>1</v>
      </c>
      <c r="E107" s="17">
        <v>1</v>
      </c>
      <c r="F107" s="17">
        <v>1</v>
      </c>
      <c r="G107" s="17">
        <v>1</v>
      </c>
    </row>
    <row r="108" spans="1:7" ht="15.5" x14ac:dyDescent="0.35">
      <c r="A108" s="16" t="s">
        <v>101</v>
      </c>
      <c r="B108" s="18" t="s">
        <v>81</v>
      </c>
      <c r="C108" s="18">
        <v>240</v>
      </c>
      <c r="D108" s="18">
        <v>240</v>
      </c>
      <c r="E108" s="18">
        <v>230</v>
      </c>
      <c r="F108" s="18">
        <v>310</v>
      </c>
      <c r="G108" s="18">
        <v>230</v>
      </c>
    </row>
    <row r="109" spans="1:7" ht="15.5" x14ac:dyDescent="0.35">
      <c r="A109" s="16" t="s">
        <v>102</v>
      </c>
      <c r="B109" s="17" t="s">
        <v>77</v>
      </c>
      <c r="C109" s="17">
        <v>0.75800000000000001</v>
      </c>
      <c r="D109" s="17">
        <v>0.84</v>
      </c>
      <c r="E109" s="17">
        <v>0.79700000000000004</v>
      </c>
      <c r="F109" s="17">
        <v>0.56999999999999995</v>
      </c>
      <c r="G109" s="17">
        <v>0.64100000000000001</v>
      </c>
    </row>
    <row r="110" spans="1:7" ht="15.5" x14ac:dyDescent="0.35">
      <c r="A110" s="16" t="s">
        <v>102</v>
      </c>
      <c r="B110" s="17" t="s">
        <v>129</v>
      </c>
      <c r="C110" s="17">
        <v>7.2999999999999995E-2</v>
      </c>
      <c r="D110" s="17">
        <v>2.1000000000000001E-2</v>
      </c>
      <c r="E110" s="17">
        <v>6.9000000000000006E-2</v>
      </c>
      <c r="F110" s="17">
        <v>0.10199999999999999</v>
      </c>
      <c r="G110" s="17">
        <v>9.9000000000000005E-2</v>
      </c>
    </row>
    <row r="111" spans="1:7" ht="15.5" x14ac:dyDescent="0.35">
      <c r="A111" s="16" t="s">
        <v>102</v>
      </c>
      <c r="B111" s="17" t="s">
        <v>79</v>
      </c>
      <c r="C111" s="17">
        <v>0.17</v>
      </c>
      <c r="D111" s="17">
        <v>0.14000000000000001</v>
      </c>
      <c r="E111" s="17">
        <v>0.13300000000000001</v>
      </c>
      <c r="F111" s="17">
        <v>0.32800000000000001</v>
      </c>
      <c r="G111" s="17">
        <v>0.25900000000000001</v>
      </c>
    </row>
    <row r="112" spans="1:7" ht="15.5" x14ac:dyDescent="0.35">
      <c r="A112" s="16" t="s">
        <v>102</v>
      </c>
      <c r="B112" s="17" t="s">
        <v>80</v>
      </c>
      <c r="C112" s="17">
        <v>1</v>
      </c>
      <c r="D112" s="17">
        <v>1</v>
      </c>
      <c r="E112" s="17">
        <v>1</v>
      </c>
      <c r="F112" s="17">
        <v>1</v>
      </c>
      <c r="G112" s="17">
        <v>1</v>
      </c>
    </row>
    <row r="113" spans="1:7" ht="15.5" x14ac:dyDescent="0.35">
      <c r="A113" s="16" t="s">
        <v>102</v>
      </c>
      <c r="B113" s="18" t="s">
        <v>81</v>
      </c>
      <c r="C113" s="18">
        <v>150</v>
      </c>
      <c r="D113" s="18">
        <v>190</v>
      </c>
      <c r="E113" s="18">
        <v>220</v>
      </c>
      <c r="F113" s="18">
        <v>130</v>
      </c>
      <c r="G113" s="18">
        <v>190</v>
      </c>
    </row>
    <row r="114" spans="1:7" ht="15.5" x14ac:dyDescent="0.35">
      <c r="A114" s="16" t="s">
        <v>103</v>
      </c>
      <c r="B114" s="17" t="s">
        <v>77</v>
      </c>
      <c r="C114" s="17">
        <v>0.79400000000000004</v>
      </c>
      <c r="D114" s="17">
        <v>0.76700000000000002</v>
      </c>
      <c r="E114" s="17">
        <v>0.73499999999999999</v>
      </c>
      <c r="F114" s="17">
        <v>0.49099999999999999</v>
      </c>
      <c r="G114" s="17">
        <v>0.54600000000000004</v>
      </c>
    </row>
    <row r="115" spans="1:7" ht="15.5" x14ac:dyDescent="0.35">
      <c r="A115" s="16" t="s">
        <v>103</v>
      </c>
      <c r="B115" s="17" t="s">
        <v>129</v>
      </c>
      <c r="C115" s="17">
        <v>5.6000000000000001E-2</v>
      </c>
      <c r="D115" s="17">
        <v>4.2999999999999997E-2</v>
      </c>
      <c r="E115" s="17">
        <v>2.5000000000000001E-2</v>
      </c>
      <c r="F115" s="17">
        <v>9.5000000000000001E-2</v>
      </c>
      <c r="G115" s="17">
        <v>0.129</v>
      </c>
    </row>
    <row r="116" spans="1:7" ht="15.5" x14ac:dyDescent="0.35">
      <c r="A116" s="16" t="s">
        <v>103</v>
      </c>
      <c r="B116" s="17" t="s">
        <v>79</v>
      </c>
      <c r="C116" s="17">
        <v>0.151</v>
      </c>
      <c r="D116" s="17">
        <v>0.19</v>
      </c>
      <c r="E116" s="17">
        <v>0.24</v>
      </c>
      <c r="F116" s="17">
        <v>0.41399999999999998</v>
      </c>
      <c r="G116" s="17">
        <v>0.32400000000000001</v>
      </c>
    </row>
    <row r="117" spans="1:7" ht="15.5" x14ac:dyDescent="0.35">
      <c r="A117" s="16" t="s">
        <v>103</v>
      </c>
      <c r="B117" s="17" t="s">
        <v>80</v>
      </c>
      <c r="C117" s="17">
        <v>1</v>
      </c>
      <c r="D117" s="17">
        <v>1</v>
      </c>
      <c r="E117" s="17">
        <v>1</v>
      </c>
      <c r="F117" s="17">
        <v>1</v>
      </c>
      <c r="G117" s="17">
        <v>1</v>
      </c>
    </row>
    <row r="118" spans="1:7" ht="15.5" x14ac:dyDescent="0.35">
      <c r="A118" s="16" t="s">
        <v>103</v>
      </c>
      <c r="B118" s="18" t="s">
        <v>81</v>
      </c>
      <c r="C118" s="18">
        <v>360</v>
      </c>
      <c r="D118" s="18">
        <v>380</v>
      </c>
      <c r="E118" s="18">
        <v>410</v>
      </c>
      <c r="F118" s="18">
        <v>300</v>
      </c>
      <c r="G118" s="18">
        <v>400</v>
      </c>
    </row>
    <row r="119" spans="1:7" ht="15.5" x14ac:dyDescent="0.35">
      <c r="A119" s="16" t="s">
        <v>104</v>
      </c>
      <c r="B119" s="17" t="s">
        <v>77</v>
      </c>
      <c r="C119" s="17">
        <v>0.92500000000000004</v>
      </c>
      <c r="D119" s="17">
        <v>0.88300000000000001</v>
      </c>
      <c r="E119" s="17">
        <v>0.93100000000000005</v>
      </c>
      <c r="F119" s="17">
        <v>0.88900000000000001</v>
      </c>
      <c r="G119" s="17">
        <v>0.83899999999999997</v>
      </c>
    </row>
    <row r="120" spans="1:7" ht="15.5" x14ac:dyDescent="0.35">
      <c r="A120" s="16" t="s">
        <v>104</v>
      </c>
      <c r="B120" s="17" t="s">
        <v>129</v>
      </c>
      <c r="C120" s="17">
        <v>2.5000000000000001E-2</v>
      </c>
      <c r="D120" s="17">
        <v>5.0999999999999997E-2</v>
      </c>
      <c r="E120" s="17">
        <v>0.01</v>
      </c>
      <c r="F120" s="17">
        <v>3.5000000000000003E-2</v>
      </c>
      <c r="G120" s="17">
        <v>3.3000000000000002E-2</v>
      </c>
    </row>
    <row r="121" spans="1:7" ht="15.5" x14ac:dyDescent="0.35">
      <c r="A121" s="16" t="s">
        <v>104</v>
      </c>
      <c r="B121" s="17" t="s">
        <v>79</v>
      </c>
      <c r="C121" s="17">
        <v>0.05</v>
      </c>
      <c r="D121" s="17">
        <v>6.6000000000000003E-2</v>
      </c>
      <c r="E121" s="17">
        <v>5.8999999999999997E-2</v>
      </c>
      <c r="F121" s="17">
        <v>7.5999999999999998E-2</v>
      </c>
      <c r="G121" s="17">
        <v>0.127</v>
      </c>
    </row>
    <row r="122" spans="1:7" ht="15.5" x14ac:dyDescent="0.35">
      <c r="A122" s="16" t="s">
        <v>104</v>
      </c>
      <c r="B122" s="17" t="s">
        <v>80</v>
      </c>
      <c r="C122" s="17">
        <v>1</v>
      </c>
      <c r="D122" s="17">
        <v>1</v>
      </c>
      <c r="E122" s="17">
        <v>1</v>
      </c>
      <c r="F122" s="17">
        <v>1</v>
      </c>
      <c r="G122" s="17">
        <v>1</v>
      </c>
    </row>
    <row r="123" spans="1:7" ht="15.5" x14ac:dyDescent="0.35">
      <c r="A123" s="16" t="s">
        <v>104</v>
      </c>
      <c r="B123" s="18" t="s">
        <v>81</v>
      </c>
      <c r="C123" s="18">
        <v>170</v>
      </c>
      <c r="D123" s="18">
        <v>220</v>
      </c>
      <c r="E123" s="18">
        <v>220</v>
      </c>
      <c r="F123" s="18">
        <v>250</v>
      </c>
      <c r="G123" s="18">
        <v>210</v>
      </c>
    </row>
    <row r="124" spans="1:7" ht="15.5" x14ac:dyDescent="0.35">
      <c r="A124" s="16" t="s">
        <v>105</v>
      </c>
      <c r="B124" s="17" t="s">
        <v>77</v>
      </c>
      <c r="C124" s="17">
        <v>0.878</v>
      </c>
      <c r="D124" s="17">
        <v>0.81699999999999995</v>
      </c>
      <c r="E124" s="17">
        <v>0.84</v>
      </c>
      <c r="F124" s="17">
        <v>0.71699999999999997</v>
      </c>
      <c r="G124" s="17">
        <v>0.76100000000000001</v>
      </c>
    </row>
    <row r="125" spans="1:7" ht="15.5" x14ac:dyDescent="0.35">
      <c r="A125" s="16" t="s">
        <v>105</v>
      </c>
      <c r="B125" s="17" t="s">
        <v>129</v>
      </c>
      <c r="C125" s="17">
        <v>2.1000000000000001E-2</v>
      </c>
      <c r="D125" s="17">
        <v>7.8E-2</v>
      </c>
      <c r="E125" s="17">
        <v>7.3999999999999996E-2</v>
      </c>
      <c r="F125" s="17">
        <v>7.4999999999999997E-2</v>
      </c>
      <c r="G125" s="17">
        <v>3.4000000000000002E-2</v>
      </c>
    </row>
    <row r="126" spans="1:7" ht="15.5" x14ac:dyDescent="0.35">
      <c r="A126" s="16" t="s">
        <v>105</v>
      </c>
      <c r="B126" s="17" t="s">
        <v>79</v>
      </c>
      <c r="C126" s="17">
        <v>0.10100000000000001</v>
      </c>
      <c r="D126" s="17">
        <v>0.105</v>
      </c>
      <c r="E126" s="17">
        <v>8.5999999999999993E-2</v>
      </c>
      <c r="F126" s="17">
        <v>0.20799999999999999</v>
      </c>
      <c r="G126" s="17">
        <v>0.20499999999999999</v>
      </c>
    </row>
    <row r="127" spans="1:7" ht="15.5" x14ac:dyDescent="0.35">
      <c r="A127" s="16" t="s">
        <v>105</v>
      </c>
      <c r="B127" s="17" t="s">
        <v>80</v>
      </c>
      <c r="C127" s="17">
        <v>1</v>
      </c>
      <c r="D127" s="17">
        <v>1</v>
      </c>
      <c r="E127" s="17">
        <v>1</v>
      </c>
      <c r="F127" s="17">
        <v>1</v>
      </c>
      <c r="G127" s="17">
        <v>1</v>
      </c>
    </row>
    <row r="128" spans="1:7" ht="15.5" x14ac:dyDescent="0.35">
      <c r="A128" s="16" t="s">
        <v>105</v>
      </c>
      <c r="B128" s="18" t="s">
        <v>81</v>
      </c>
      <c r="C128" s="18">
        <v>160</v>
      </c>
      <c r="D128" s="18">
        <v>180</v>
      </c>
      <c r="E128" s="18">
        <v>170</v>
      </c>
      <c r="F128" s="18">
        <v>170</v>
      </c>
      <c r="G128" s="18">
        <v>190</v>
      </c>
    </row>
    <row r="129" spans="1:7" ht="15.5" x14ac:dyDescent="0.35">
      <c r="A129" s="16" t="s">
        <v>106</v>
      </c>
      <c r="B129" s="17" t="s">
        <v>77</v>
      </c>
      <c r="C129" s="17">
        <v>0.91900000000000004</v>
      </c>
      <c r="D129" s="17">
        <v>0.88100000000000001</v>
      </c>
      <c r="E129" s="17">
        <v>0.85799999999999998</v>
      </c>
      <c r="F129" s="17">
        <v>0.54100000000000004</v>
      </c>
      <c r="G129" s="17">
        <v>0.67900000000000005</v>
      </c>
    </row>
    <row r="130" spans="1:7" ht="15.5" x14ac:dyDescent="0.35">
      <c r="A130" s="16" t="s">
        <v>106</v>
      </c>
      <c r="B130" s="17" t="s">
        <v>129</v>
      </c>
      <c r="C130" s="17">
        <v>4.8000000000000001E-2</v>
      </c>
      <c r="D130" s="17">
        <v>3.7999999999999999E-2</v>
      </c>
      <c r="E130" s="17">
        <v>6.5000000000000002E-2</v>
      </c>
      <c r="F130" s="17">
        <v>0.113</v>
      </c>
      <c r="G130" s="17">
        <v>0.108</v>
      </c>
    </row>
    <row r="131" spans="1:7" ht="15.5" x14ac:dyDescent="0.35">
      <c r="A131" s="16" t="s">
        <v>106</v>
      </c>
      <c r="B131" s="17" t="s">
        <v>79</v>
      </c>
      <c r="C131" s="17">
        <v>3.3000000000000002E-2</v>
      </c>
      <c r="D131" s="17">
        <v>8.2000000000000003E-2</v>
      </c>
      <c r="E131" s="17">
        <v>7.6999999999999999E-2</v>
      </c>
      <c r="F131" s="17">
        <v>0.34599999999999997</v>
      </c>
      <c r="G131" s="17">
        <v>0.21299999999999999</v>
      </c>
    </row>
    <row r="132" spans="1:7" ht="15.5" x14ac:dyDescent="0.35">
      <c r="A132" s="16" t="s">
        <v>106</v>
      </c>
      <c r="B132" s="17" t="s">
        <v>80</v>
      </c>
      <c r="C132" s="17">
        <v>1</v>
      </c>
      <c r="D132" s="17">
        <v>1</v>
      </c>
      <c r="E132" s="17">
        <v>1</v>
      </c>
      <c r="F132" s="17">
        <v>1</v>
      </c>
      <c r="G132" s="17">
        <v>1</v>
      </c>
    </row>
    <row r="133" spans="1:7" ht="15.5" x14ac:dyDescent="0.35">
      <c r="A133" s="16" t="s">
        <v>106</v>
      </c>
      <c r="B133" s="18" t="s">
        <v>81</v>
      </c>
      <c r="C133" s="18">
        <v>180</v>
      </c>
      <c r="D133" s="18">
        <v>210</v>
      </c>
      <c r="E133" s="18">
        <v>220</v>
      </c>
      <c r="F133" s="18">
        <v>180</v>
      </c>
      <c r="G133" s="18">
        <v>250</v>
      </c>
    </row>
    <row r="134" spans="1:7" ht="15.5" x14ac:dyDescent="0.35">
      <c r="A134" s="16" t="s">
        <v>107</v>
      </c>
      <c r="B134" s="17" t="s">
        <v>77</v>
      </c>
      <c r="C134" s="17">
        <v>0.92500000000000004</v>
      </c>
      <c r="D134" s="17">
        <v>0.86099999999999999</v>
      </c>
      <c r="E134" s="17">
        <v>0.876</v>
      </c>
      <c r="F134" s="17">
        <v>0.69399999999999995</v>
      </c>
      <c r="G134" s="17">
        <v>0.753</v>
      </c>
    </row>
    <row r="135" spans="1:7" ht="15.5" x14ac:dyDescent="0.35">
      <c r="A135" s="16" t="s">
        <v>107</v>
      </c>
      <c r="B135" s="17" t="s">
        <v>129</v>
      </c>
      <c r="C135" s="17">
        <v>0.03</v>
      </c>
      <c r="D135" s="17">
        <v>6.2E-2</v>
      </c>
      <c r="E135" s="17">
        <v>4.8000000000000001E-2</v>
      </c>
      <c r="F135" s="17">
        <v>7.0000000000000007E-2</v>
      </c>
      <c r="G135" s="17">
        <v>5.8000000000000003E-2</v>
      </c>
    </row>
    <row r="136" spans="1:7" ht="15.5" x14ac:dyDescent="0.35">
      <c r="A136" s="16" t="s">
        <v>107</v>
      </c>
      <c r="B136" s="17" t="s">
        <v>79</v>
      </c>
      <c r="C136" s="17">
        <v>4.3999999999999997E-2</v>
      </c>
      <c r="D136" s="17">
        <v>7.6999999999999999E-2</v>
      </c>
      <c r="E136" s="17">
        <v>7.6999999999999999E-2</v>
      </c>
      <c r="F136" s="17">
        <v>0.23599999999999999</v>
      </c>
      <c r="G136" s="17">
        <v>0.189</v>
      </c>
    </row>
    <row r="137" spans="1:7" ht="15.5" x14ac:dyDescent="0.35">
      <c r="A137" s="16" t="s">
        <v>107</v>
      </c>
      <c r="B137" s="17" t="s">
        <v>80</v>
      </c>
      <c r="C137" s="17">
        <v>1</v>
      </c>
      <c r="D137" s="17">
        <v>1</v>
      </c>
      <c r="E137" s="17">
        <v>1</v>
      </c>
      <c r="F137" s="17">
        <v>1</v>
      </c>
      <c r="G137" s="17">
        <v>1</v>
      </c>
    </row>
    <row r="138" spans="1:7" ht="15.5" x14ac:dyDescent="0.35">
      <c r="A138" s="16" t="s">
        <v>107</v>
      </c>
      <c r="B138" s="18" t="s">
        <v>81</v>
      </c>
      <c r="C138" s="18">
        <v>190</v>
      </c>
      <c r="D138" s="18">
        <v>200</v>
      </c>
      <c r="E138" s="18">
        <v>210</v>
      </c>
      <c r="F138" s="18">
        <v>270</v>
      </c>
      <c r="G138" s="18">
        <v>200</v>
      </c>
    </row>
    <row r="139" spans="1:7" ht="15.5" x14ac:dyDescent="0.35">
      <c r="A139" s="16" t="s">
        <v>108</v>
      </c>
      <c r="B139" s="17" t="s">
        <v>77</v>
      </c>
      <c r="C139" s="17">
        <v>0.76900000000000002</v>
      </c>
      <c r="D139" s="17">
        <v>0.80500000000000005</v>
      </c>
      <c r="E139" s="17">
        <v>0.80800000000000005</v>
      </c>
      <c r="F139" s="17">
        <v>0.80400000000000005</v>
      </c>
      <c r="G139" s="17">
        <v>0.83399999999999996</v>
      </c>
    </row>
    <row r="140" spans="1:7" ht="15.5" x14ac:dyDescent="0.35">
      <c r="A140" s="16" t="s">
        <v>108</v>
      </c>
      <c r="B140" s="17" t="s">
        <v>129</v>
      </c>
      <c r="C140" s="17">
        <v>7.8E-2</v>
      </c>
      <c r="D140" s="17">
        <v>0.09</v>
      </c>
      <c r="E140" s="17">
        <v>8.5999999999999993E-2</v>
      </c>
      <c r="F140" s="17">
        <v>8.3000000000000004E-2</v>
      </c>
      <c r="G140" s="17">
        <v>1.4999999999999999E-2</v>
      </c>
    </row>
    <row r="141" spans="1:7" ht="15.5" x14ac:dyDescent="0.35">
      <c r="A141" s="16" t="s">
        <v>108</v>
      </c>
      <c r="B141" s="17" t="s">
        <v>79</v>
      </c>
      <c r="C141" s="17">
        <v>0.152</v>
      </c>
      <c r="D141" s="17">
        <v>0.105</v>
      </c>
      <c r="E141" s="17">
        <v>0.105</v>
      </c>
      <c r="F141" s="17">
        <v>0.113</v>
      </c>
      <c r="G141" s="17">
        <v>0.151</v>
      </c>
    </row>
    <row r="142" spans="1:7" ht="15.5" x14ac:dyDescent="0.35">
      <c r="A142" s="16" t="s">
        <v>108</v>
      </c>
      <c r="B142" s="17" t="s">
        <v>80</v>
      </c>
      <c r="C142" s="17">
        <v>1</v>
      </c>
      <c r="D142" s="17">
        <v>1</v>
      </c>
      <c r="E142" s="17">
        <v>1</v>
      </c>
      <c r="F142" s="17">
        <v>1</v>
      </c>
      <c r="G142" s="17">
        <v>1</v>
      </c>
    </row>
    <row r="143" spans="1:7" ht="15.5" x14ac:dyDescent="0.35">
      <c r="A143" s="16" t="s">
        <v>108</v>
      </c>
      <c r="B143" s="18" t="s">
        <v>81</v>
      </c>
      <c r="C143" s="18">
        <v>210</v>
      </c>
      <c r="D143" s="18">
        <v>200</v>
      </c>
      <c r="E143" s="18">
        <v>200</v>
      </c>
      <c r="F143" s="18">
        <v>300</v>
      </c>
      <c r="G143" s="18">
        <v>240</v>
      </c>
    </row>
    <row r="144" spans="1:7" ht="15.5" x14ac:dyDescent="0.35">
      <c r="A144" s="16" t="s">
        <v>109</v>
      </c>
      <c r="B144" s="17" t="s">
        <v>77</v>
      </c>
      <c r="C144" s="17">
        <v>0.82799999999999996</v>
      </c>
      <c r="D144" s="17">
        <v>0.873</v>
      </c>
      <c r="E144" s="17">
        <v>0.876</v>
      </c>
      <c r="F144" s="17">
        <v>0.83099999999999996</v>
      </c>
      <c r="G144" s="17">
        <v>0.82099999999999995</v>
      </c>
    </row>
    <row r="145" spans="1:7" ht="15.5" x14ac:dyDescent="0.35">
      <c r="A145" s="16" t="s">
        <v>109</v>
      </c>
      <c r="B145" s="17" t="s">
        <v>129</v>
      </c>
      <c r="C145" s="17">
        <v>6.6000000000000003E-2</v>
      </c>
      <c r="D145" s="17">
        <v>6.9000000000000006E-2</v>
      </c>
      <c r="E145" s="17">
        <v>4.2000000000000003E-2</v>
      </c>
      <c r="F145" s="17">
        <v>6.9000000000000006E-2</v>
      </c>
      <c r="G145" s="17">
        <v>8.3000000000000004E-2</v>
      </c>
    </row>
    <row r="146" spans="1:7" ht="15.5" x14ac:dyDescent="0.35">
      <c r="A146" s="16" t="s">
        <v>109</v>
      </c>
      <c r="B146" s="17" t="s">
        <v>79</v>
      </c>
      <c r="C146" s="17">
        <v>0.106</v>
      </c>
      <c r="D146" s="17">
        <v>5.8000000000000003E-2</v>
      </c>
      <c r="E146" s="17">
        <v>8.2000000000000003E-2</v>
      </c>
      <c r="F146" s="17">
        <v>0.1</v>
      </c>
      <c r="G146" s="17">
        <v>9.7000000000000003E-2</v>
      </c>
    </row>
    <row r="147" spans="1:7" ht="15.5" x14ac:dyDescent="0.35">
      <c r="A147" s="16" t="s">
        <v>109</v>
      </c>
      <c r="B147" s="17" t="s">
        <v>80</v>
      </c>
      <c r="C147" s="17">
        <v>1</v>
      </c>
      <c r="D147" s="17">
        <v>1</v>
      </c>
      <c r="E147" s="17">
        <v>1</v>
      </c>
      <c r="F147" s="17">
        <v>1</v>
      </c>
      <c r="G147" s="17">
        <v>1</v>
      </c>
    </row>
    <row r="148" spans="1:7" ht="15.5" x14ac:dyDescent="0.35">
      <c r="A148" s="16" t="s">
        <v>109</v>
      </c>
      <c r="B148" s="18" t="s">
        <v>81</v>
      </c>
      <c r="C148" s="18">
        <v>120</v>
      </c>
      <c r="D148" s="18">
        <v>200</v>
      </c>
      <c r="E148" s="18">
        <v>220</v>
      </c>
      <c r="F148" s="18">
        <v>150</v>
      </c>
      <c r="G148" s="18">
        <v>180</v>
      </c>
    </row>
    <row r="149" spans="1:7" ht="15.5" x14ac:dyDescent="0.35">
      <c r="A149" s="16" t="s">
        <v>110</v>
      </c>
      <c r="B149" s="17" t="s">
        <v>77</v>
      </c>
      <c r="C149" s="17">
        <v>0.78300000000000003</v>
      </c>
      <c r="D149" s="17">
        <v>0.79200000000000004</v>
      </c>
      <c r="E149" s="17">
        <v>0.749</v>
      </c>
      <c r="F149" s="17">
        <v>0.53800000000000003</v>
      </c>
      <c r="G149" s="17">
        <v>0.54700000000000004</v>
      </c>
    </row>
    <row r="150" spans="1:7" ht="15.5" x14ac:dyDescent="0.35">
      <c r="A150" s="16" t="s">
        <v>110</v>
      </c>
      <c r="B150" s="17" t="s">
        <v>129</v>
      </c>
      <c r="C150" s="17">
        <v>4.5999999999999999E-2</v>
      </c>
      <c r="D150" s="17">
        <v>4.1000000000000002E-2</v>
      </c>
      <c r="E150" s="17">
        <v>5.3999999999999999E-2</v>
      </c>
      <c r="F150" s="17">
        <v>7.4999999999999997E-2</v>
      </c>
      <c r="G150" s="17">
        <v>0.106</v>
      </c>
    </row>
    <row r="151" spans="1:7" ht="15.5" x14ac:dyDescent="0.35">
      <c r="A151" s="16" t="s">
        <v>110</v>
      </c>
      <c r="B151" s="17" t="s">
        <v>79</v>
      </c>
      <c r="C151" s="17">
        <v>0.17100000000000001</v>
      </c>
      <c r="D151" s="17">
        <v>0.16700000000000001</v>
      </c>
      <c r="E151" s="17">
        <v>0.19700000000000001</v>
      </c>
      <c r="F151" s="17">
        <v>0.38700000000000001</v>
      </c>
      <c r="G151" s="17">
        <v>0.34699999999999998</v>
      </c>
    </row>
    <row r="152" spans="1:7" ht="15.5" x14ac:dyDescent="0.35">
      <c r="A152" s="16" t="s">
        <v>110</v>
      </c>
      <c r="B152" s="17" t="s">
        <v>80</v>
      </c>
      <c r="C152" s="17">
        <v>1</v>
      </c>
      <c r="D152" s="17">
        <v>1</v>
      </c>
      <c r="E152" s="17">
        <v>1</v>
      </c>
      <c r="F152" s="17">
        <v>1</v>
      </c>
      <c r="G152" s="17">
        <v>1</v>
      </c>
    </row>
    <row r="153" spans="1:7" ht="15.5" x14ac:dyDescent="0.35">
      <c r="A153" s="16" t="s">
        <v>110</v>
      </c>
      <c r="B153" s="18" t="s">
        <v>81</v>
      </c>
      <c r="C153" s="18">
        <v>370</v>
      </c>
      <c r="D153" s="18">
        <v>340</v>
      </c>
      <c r="E153" s="18">
        <v>370</v>
      </c>
      <c r="F153" s="18">
        <v>340</v>
      </c>
      <c r="G153" s="18">
        <v>380</v>
      </c>
    </row>
    <row r="154" spans="1:7" ht="15.5" x14ac:dyDescent="0.35">
      <c r="A154" s="16" t="s">
        <v>111</v>
      </c>
      <c r="B154" s="17" t="s">
        <v>77</v>
      </c>
      <c r="C154" s="17">
        <v>0.80600000000000005</v>
      </c>
      <c r="D154" s="17">
        <v>0.84099999999999997</v>
      </c>
      <c r="E154" s="17">
        <v>0.85199999999999998</v>
      </c>
      <c r="F154" s="17">
        <v>0.71699999999999997</v>
      </c>
      <c r="G154" s="17">
        <v>0.78300000000000003</v>
      </c>
    </row>
    <row r="155" spans="1:7" ht="15.5" x14ac:dyDescent="0.35">
      <c r="A155" s="16" t="s">
        <v>111</v>
      </c>
      <c r="B155" s="17" t="s">
        <v>129</v>
      </c>
      <c r="C155" s="17">
        <v>9.6000000000000002E-2</v>
      </c>
      <c r="D155" s="17">
        <v>5.2999999999999999E-2</v>
      </c>
      <c r="E155" s="17">
        <v>3.9E-2</v>
      </c>
      <c r="F155" s="17">
        <v>8.4000000000000005E-2</v>
      </c>
      <c r="G155" s="17">
        <v>0.05</v>
      </c>
    </row>
    <row r="156" spans="1:7" ht="15.5" x14ac:dyDescent="0.35">
      <c r="A156" s="16" t="s">
        <v>111</v>
      </c>
      <c r="B156" s="17" t="s">
        <v>79</v>
      </c>
      <c r="C156" s="17">
        <v>9.8000000000000004E-2</v>
      </c>
      <c r="D156" s="17">
        <v>0.106</v>
      </c>
      <c r="E156" s="17">
        <v>0.109</v>
      </c>
      <c r="F156" s="17">
        <v>0.2</v>
      </c>
      <c r="G156" s="17">
        <v>0.16700000000000001</v>
      </c>
    </row>
    <row r="157" spans="1:7" ht="15.5" x14ac:dyDescent="0.35">
      <c r="A157" s="16" t="s">
        <v>111</v>
      </c>
      <c r="B157" s="17" t="s">
        <v>80</v>
      </c>
      <c r="C157" s="17">
        <v>1</v>
      </c>
      <c r="D157" s="17">
        <v>1</v>
      </c>
      <c r="E157" s="17">
        <v>1</v>
      </c>
      <c r="F157" s="17">
        <v>1</v>
      </c>
      <c r="G157" s="17">
        <v>1</v>
      </c>
    </row>
    <row r="158" spans="1:7" ht="15.5" x14ac:dyDescent="0.35">
      <c r="A158" s="16" t="s">
        <v>111</v>
      </c>
      <c r="B158" s="18" t="s">
        <v>81</v>
      </c>
      <c r="C158" s="18">
        <v>180</v>
      </c>
      <c r="D158" s="18">
        <v>200</v>
      </c>
      <c r="E158" s="18">
        <v>190</v>
      </c>
      <c r="F158" s="18">
        <v>200</v>
      </c>
      <c r="G158" s="18">
        <v>170</v>
      </c>
    </row>
    <row r="159" spans="1:7" ht="15.5" x14ac:dyDescent="0.35">
      <c r="A159" s="16" t="s">
        <v>132</v>
      </c>
      <c r="B159" s="17" t="s">
        <v>77</v>
      </c>
      <c r="C159" s="17">
        <v>0.81100000000000005</v>
      </c>
      <c r="D159" s="17">
        <v>0.76500000000000001</v>
      </c>
      <c r="E159" s="17">
        <v>0.748</v>
      </c>
      <c r="F159" s="17">
        <v>0.64200000000000002</v>
      </c>
      <c r="G159" s="17">
        <v>0.64</v>
      </c>
    </row>
    <row r="160" spans="1:7" ht="15.5" x14ac:dyDescent="0.35">
      <c r="A160" s="16" t="s">
        <v>132</v>
      </c>
      <c r="B160" s="17" t="s">
        <v>129</v>
      </c>
      <c r="C160" s="17">
        <v>3.5000000000000003E-2</v>
      </c>
      <c r="D160" s="17">
        <v>4.8000000000000001E-2</v>
      </c>
      <c r="E160" s="17">
        <v>4.9000000000000002E-2</v>
      </c>
      <c r="F160" s="17">
        <v>2.3E-2</v>
      </c>
      <c r="G160" s="17">
        <v>0.06</v>
      </c>
    </row>
    <row r="161" spans="1:7" ht="15.5" x14ac:dyDescent="0.35">
      <c r="A161" s="16" t="s">
        <v>132</v>
      </c>
      <c r="B161" s="17" t="s">
        <v>79</v>
      </c>
      <c r="C161" s="17">
        <v>0.154</v>
      </c>
      <c r="D161" s="17">
        <v>0.187</v>
      </c>
      <c r="E161" s="17">
        <v>0.20300000000000001</v>
      </c>
      <c r="F161" s="17">
        <v>0.33500000000000002</v>
      </c>
      <c r="G161" s="17">
        <v>0.30099999999999999</v>
      </c>
    </row>
    <row r="162" spans="1:7" ht="15.5" x14ac:dyDescent="0.35">
      <c r="A162" s="16" t="s">
        <v>132</v>
      </c>
      <c r="B162" s="17" t="s">
        <v>80</v>
      </c>
      <c r="C162" s="17">
        <v>1</v>
      </c>
      <c r="D162" s="17">
        <v>1</v>
      </c>
      <c r="E162" s="17">
        <v>1</v>
      </c>
      <c r="F162" s="17">
        <v>1</v>
      </c>
      <c r="G162" s="17">
        <v>1</v>
      </c>
    </row>
    <row r="163" spans="1:7" ht="15.5" x14ac:dyDescent="0.35">
      <c r="A163" s="16" t="s">
        <v>132</v>
      </c>
      <c r="B163" s="18" t="s">
        <v>81</v>
      </c>
      <c r="C163" s="18">
        <v>190</v>
      </c>
      <c r="D163" s="18">
        <v>200</v>
      </c>
      <c r="E163" s="18">
        <v>220</v>
      </c>
      <c r="F163" s="18">
        <v>150</v>
      </c>
      <c r="G163" s="18">
        <v>180</v>
      </c>
    </row>
    <row r="164" spans="1:7" ht="15.5" x14ac:dyDescent="0.35">
      <c r="A164" s="16" t="s">
        <v>113</v>
      </c>
      <c r="B164" s="17" t="s">
        <v>77</v>
      </c>
      <c r="C164" s="17">
        <v>0.70499999999999996</v>
      </c>
      <c r="D164" s="17">
        <v>0.82799999999999996</v>
      </c>
      <c r="E164" s="17">
        <v>0.69299999999999995</v>
      </c>
      <c r="F164" s="17">
        <v>0.63800000000000001</v>
      </c>
      <c r="G164" s="17">
        <v>0.72399999999999998</v>
      </c>
    </row>
    <row r="165" spans="1:7" ht="15.5" x14ac:dyDescent="0.35">
      <c r="A165" s="16" t="s">
        <v>113</v>
      </c>
      <c r="B165" s="17" t="s">
        <v>129</v>
      </c>
      <c r="C165" s="17">
        <v>5.0999999999999997E-2</v>
      </c>
      <c r="D165" s="17">
        <v>6.8000000000000005E-2</v>
      </c>
      <c r="E165" s="17">
        <v>0.107</v>
      </c>
      <c r="F165" s="17">
        <v>0.1</v>
      </c>
      <c r="G165" s="17">
        <v>6.0999999999999999E-2</v>
      </c>
    </row>
    <row r="166" spans="1:7" ht="15.5" x14ac:dyDescent="0.35">
      <c r="A166" s="16" t="s">
        <v>113</v>
      </c>
      <c r="B166" s="17" t="s">
        <v>79</v>
      </c>
      <c r="C166" s="17">
        <v>0.24399999999999999</v>
      </c>
      <c r="D166" s="17">
        <v>0.104</v>
      </c>
      <c r="E166" s="17">
        <v>0.2</v>
      </c>
      <c r="F166" s="17">
        <v>0.26200000000000001</v>
      </c>
      <c r="G166" s="17">
        <v>0.216</v>
      </c>
    </row>
    <row r="167" spans="1:7" ht="15.5" x14ac:dyDescent="0.35">
      <c r="A167" s="16" t="s">
        <v>113</v>
      </c>
      <c r="B167" s="17" t="s">
        <v>80</v>
      </c>
      <c r="C167" s="17">
        <v>1</v>
      </c>
      <c r="D167" s="17">
        <v>1</v>
      </c>
      <c r="E167" s="17">
        <v>1</v>
      </c>
      <c r="F167" s="17">
        <v>1</v>
      </c>
      <c r="G167" s="17">
        <v>1</v>
      </c>
    </row>
    <row r="168" spans="1:7" ht="15.5" x14ac:dyDescent="0.35">
      <c r="A168" s="19" t="s">
        <v>113</v>
      </c>
      <c r="B168" s="20" t="s">
        <v>81</v>
      </c>
      <c r="C168" s="20">
        <v>210</v>
      </c>
      <c r="D168" s="20">
        <v>200</v>
      </c>
      <c r="E168" s="20">
        <v>190</v>
      </c>
      <c r="F168" s="20">
        <v>170</v>
      </c>
      <c r="G168" s="20">
        <v>190</v>
      </c>
    </row>
    <row r="169" spans="1:7" ht="15.5" x14ac:dyDescent="0.35">
      <c r="A169" s="21"/>
      <c r="B169" s="21"/>
      <c r="C169" s="21"/>
      <c r="D169" s="21"/>
      <c r="E169" s="21"/>
      <c r="F169" s="21"/>
      <c r="G169"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48A2B-F443-433C-BCD0-919F6A9E329E}">
  <dimension ref="A1:C201"/>
  <sheetViews>
    <sheetView workbookViewId="0"/>
  </sheetViews>
  <sheetFormatPr defaultColWidth="10.90625" defaultRowHeight="14.5" x14ac:dyDescent="0.35"/>
  <cols>
    <col min="1" max="1" width="70.7265625" customWidth="1"/>
    <col min="2" max="2" width="40.7265625" customWidth="1"/>
    <col min="3" max="3" width="15.7265625" customWidth="1"/>
    <col min="4" max="4" width="10.90625" customWidth="1"/>
  </cols>
  <sheetData>
    <row r="1" spans="1:3" ht="19.5" x14ac:dyDescent="0.45">
      <c r="A1" s="1" t="s">
        <v>55</v>
      </c>
    </row>
    <row r="2" spans="1:3" ht="15.5" x14ac:dyDescent="0.35">
      <c r="A2" s="14" t="s">
        <v>63</v>
      </c>
      <c r="B2" s="15" t="s">
        <v>133</v>
      </c>
      <c r="C2" s="15" t="s">
        <v>75</v>
      </c>
    </row>
    <row r="3" spans="1:3" ht="15.5" x14ac:dyDescent="0.35">
      <c r="A3" s="16" t="s">
        <v>76</v>
      </c>
      <c r="B3" s="17" t="s">
        <v>134</v>
      </c>
      <c r="C3" s="17">
        <v>0.86799999999999999</v>
      </c>
    </row>
    <row r="4" spans="1:3" ht="15.5" x14ac:dyDescent="0.35">
      <c r="A4" s="16" t="s">
        <v>76</v>
      </c>
      <c r="B4" s="17" t="s">
        <v>135</v>
      </c>
      <c r="C4" s="17">
        <v>0.06</v>
      </c>
    </row>
    <row r="5" spans="1:3" ht="15.5" x14ac:dyDescent="0.35">
      <c r="A5" s="16" t="s">
        <v>76</v>
      </c>
      <c r="B5" s="17" t="s">
        <v>136</v>
      </c>
      <c r="C5" s="17">
        <v>6.0999999999999999E-2</v>
      </c>
    </row>
    <row r="6" spans="1:3" ht="15.5" x14ac:dyDescent="0.35">
      <c r="A6" s="16" t="s">
        <v>76</v>
      </c>
      <c r="B6" s="17" t="s">
        <v>137</v>
      </c>
      <c r="C6" s="17">
        <v>1.2E-2</v>
      </c>
    </row>
    <row r="7" spans="1:3" ht="15.5" x14ac:dyDescent="0.35">
      <c r="A7" s="16" t="s">
        <v>76</v>
      </c>
      <c r="B7" s="17" t="s">
        <v>80</v>
      </c>
      <c r="C7" s="17">
        <v>1</v>
      </c>
    </row>
    <row r="8" spans="1:3" ht="15.5" x14ac:dyDescent="0.35">
      <c r="A8" s="16" t="s">
        <v>76</v>
      </c>
      <c r="B8" s="18" t="s">
        <v>81</v>
      </c>
      <c r="C8" s="18">
        <v>8210</v>
      </c>
    </row>
    <row r="9" spans="1:3" ht="15.5" x14ac:dyDescent="0.35">
      <c r="A9" s="16" t="s">
        <v>82</v>
      </c>
      <c r="B9" s="17" t="s">
        <v>134</v>
      </c>
      <c r="C9" s="17">
        <v>0.69499999999999995</v>
      </c>
    </row>
    <row r="10" spans="1:3" ht="15.5" x14ac:dyDescent="0.35">
      <c r="A10" s="16" t="s">
        <v>82</v>
      </c>
      <c r="B10" s="17" t="s">
        <v>135</v>
      </c>
      <c r="C10" s="17">
        <v>9.8000000000000004E-2</v>
      </c>
    </row>
    <row r="11" spans="1:3" ht="15.5" x14ac:dyDescent="0.35">
      <c r="A11" s="16" t="s">
        <v>82</v>
      </c>
      <c r="B11" s="17" t="s">
        <v>136</v>
      </c>
      <c r="C11" s="17">
        <v>0.17399999999999999</v>
      </c>
    </row>
    <row r="12" spans="1:3" ht="15.5" x14ac:dyDescent="0.35">
      <c r="A12" s="16" t="s">
        <v>82</v>
      </c>
      <c r="B12" s="17" t="s">
        <v>137</v>
      </c>
      <c r="C12" s="17">
        <v>3.2000000000000001E-2</v>
      </c>
    </row>
    <row r="13" spans="1:3" ht="15.5" x14ac:dyDescent="0.35">
      <c r="A13" s="16" t="s">
        <v>82</v>
      </c>
      <c r="B13" s="17" t="s">
        <v>80</v>
      </c>
      <c r="C13" s="17">
        <v>1</v>
      </c>
    </row>
    <row r="14" spans="1:3" ht="15.5" x14ac:dyDescent="0.35">
      <c r="A14" s="16" t="s">
        <v>82</v>
      </c>
      <c r="B14" s="18" t="s">
        <v>81</v>
      </c>
      <c r="C14" s="18">
        <v>260</v>
      </c>
    </row>
    <row r="15" spans="1:3" ht="15.5" x14ac:dyDescent="0.35">
      <c r="A15" s="16" t="s">
        <v>83</v>
      </c>
      <c r="B15" s="17" t="s">
        <v>134</v>
      </c>
      <c r="C15" s="17">
        <v>0.78</v>
      </c>
    </row>
    <row r="16" spans="1:3" ht="15.5" x14ac:dyDescent="0.35">
      <c r="A16" s="16" t="s">
        <v>83</v>
      </c>
      <c r="B16" s="17" t="s">
        <v>135</v>
      </c>
      <c r="C16" s="17">
        <v>4.8000000000000001E-2</v>
      </c>
    </row>
    <row r="17" spans="1:3" ht="15.5" x14ac:dyDescent="0.35">
      <c r="A17" s="16" t="s">
        <v>83</v>
      </c>
      <c r="B17" s="17" t="s">
        <v>136</v>
      </c>
      <c r="C17" s="17">
        <v>0.155</v>
      </c>
    </row>
    <row r="18" spans="1:3" ht="15.5" x14ac:dyDescent="0.35">
      <c r="A18" s="16" t="s">
        <v>83</v>
      </c>
      <c r="B18" s="17" t="s">
        <v>137</v>
      </c>
      <c r="C18" s="17">
        <v>1.6E-2</v>
      </c>
    </row>
    <row r="19" spans="1:3" ht="15.5" x14ac:dyDescent="0.35">
      <c r="A19" s="16" t="s">
        <v>83</v>
      </c>
      <c r="B19" s="17" t="s">
        <v>80</v>
      </c>
      <c r="C19" s="17">
        <v>1</v>
      </c>
    </row>
    <row r="20" spans="1:3" ht="15.5" x14ac:dyDescent="0.35">
      <c r="A20" s="16" t="s">
        <v>83</v>
      </c>
      <c r="B20" s="18" t="s">
        <v>81</v>
      </c>
      <c r="C20" s="18">
        <v>300</v>
      </c>
    </row>
    <row r="21" spans="1:3" ht="15.5" x14ac:dyDescent="0.35">
      <c r="A21" s="16" t="s">
        <v>84</v>
      </c>
      <c r="B21" s="17" t="s">
        <v>134</v>
      </c>
      <c r="C21" s="17">
        <v>0.8</v>
      </c>
    </row>
    <row r="22" spans="1:3" ht="15.5" x14ac:dyDescent="0.35">
      <c r="A22" s="16" t="s">
        <v>84</v>
      </c>
      <c r="B22" s="17" t="s">
        <v>135</v>
      </c>
      <c r="C22" s="17">
        <v>0.11700000000000001</v>
      </c>
    </row>
    <row r="23" spans="1:3" ht="15.5" x14ac:dyDescent="0.35">
      <c r="A23" s="16" t="s">
        <v>84</v>
      </c>
      <c r="B23" s="17" t="s">
        <v>136</v>
      </c>
      <c r="C23" s="17">
        <v>6.4000000000000001E-2</v>
      </c>
    </row>
    <row r="24" spans="1:3" ht="15.5" x14ac:dyDescent="0.35">
      <c r="A24" s="16" t="s">
        <v>84</v>
      </c>
      <c r="B24" s="17" t="s">
        <v>137</v>
      </c>
      <c r="C24" s="17">
        <v>1.9E-2</v>
      </c>
    </row>
    <row r="25" spans="1:3" ht="15.5" x14ac:dyDescent="0.35">
      <c r="A25" s="16" t="s">
        <v>84</v>
      </c>
      <c r="B25" s="17" t="s">
        <v>80</v>
      </c>
      <c r="C25" s="17">
        <v>1</v>
      </c>
    </row>
    <row r="26" spans="1:3" ht="15.5" x14ac:dyDescent="0.35">
      <c r="A26" s="16" t="s">
        <v>84</v>
      </c>
      <c r="B26" s="18" t="s">
        <v>81</v>
      </c>
      <c r="C26" s="18">
        <v>170</v>
      </c>
    </row>
    <row r="27" spans="1:3" ht="15.5" x14ac:dyDescent="0.35">
      <c r="A27" s="16" t="s">
        <v>85</v>
      </c>
      <c r="B27" s="17" t="s">
        <v>134</v>
      </c>
      <c r="C27" s="17">
        <v>0.88400000000000001</v>
      </c>
    </row>
    <row r="28" spans="1:3" ht="15.5" x14ac:dyDescent="0.35">
      <c r="A28" s="16" t="s">
        <v>85</v>
      </c>
      <c r="B28" s="17" t="s">
        <v>135</v>
      </c>
      <c r="C28" s="17">
        <v>0.04</v>
      </c>
    </row>
    <row r="29" spans="1:3" ht="15.5" x14ac:dyDescent="0.35">
      <c r="A29" s="16" t="s">
        <v>85</v>
      </c>
      <c r="B29" s="17" t="s">
        <v>136</v>
      </c>
      <c r="C29" s="17">
        <v>7.2999999999999995E-2</v>
      </c>
    </row>
    <row r="30" spans="1:3" ht="15.5" x14ac:dyDescent="0.35">
      <c r="A30" s="16" t="s">
        <v>85</v>
      </c>
      <c r="B30" s="17" t="s">
        <v>137</v>
      </c>
      <c r="C30" s="17">
        <v>3.0000000000000001E-3</v>
      </c>
    </row>
    <row r="31" spans="1:3" ht="15.5" x14ac:dyDescent="0.35">
      <c r="A31" s="16" t="s">
        <v>85</v>
      </c>
      <c r="B31" s="17" t="s">
        <v>80</v>
      </c>
      <c r="C31" s="17">
        <v>1</v>
      </c>
    </row>
    <row r="32" spans="1:3" ht="15.5" x14ac:dyDescent="0.35">
      <c r="A32" s="16" t="s">
        <v>85</v>
      </c>
      <c r="B32" s="18" t="s">
        <v>81</v>
      </c>
      <c r="C32" s="18">
        <v>200</v>
      </c>
    </row>
    <row r="33" spans="1:3" ht="15.5" x14ac:dyDescent="0.35">
      <c r="A33" s="16" t="s">
        <v>86</v>
      </c>
      <c r="B33" s="17" t="s">
        <v>134</v>
      </c>
      <c r="C33" s="17">
        <v>0.86499999999999999</v>
      </c>
    </row>
    <row r="34" spans="1:3" ht="15.5" x14ac:dyDescent="0.35">
      <c r="A34" s="16" t="s">
        <v>86</v>
      </c>
      <c r="B34" s="17" t="s">
        <v>135</v>
      </c>
      <c r="C34" s="17">
        <v>5.8000000000000003E-2</v>
      </c>
    </row>
    <row r="35" spans="1:3" ht="15.5" x14ac:dyDescent="0.35">
      <c r="A35" s="16" t="s">
        <v>86</v>
      </c>
      <c r="B35" s="17" t="s">
        <v>136</v>
      </c>
      <c r="C35" s="17">
        <v>7.4999999999999997E-2</v>
      </c>
    </row>
    <row r="36" spans="1:3" ht="15.5" x14ac:dyDescent="0.35">
      <c r="A36" s="16" t="s">
        <v>86</v>
      </c>
      <c r="B36" s="17" t="s">
        <v>137</v>
      </c>
      <c r="C36" s="17">
        <v>3.0000000000000001E-3</v>
      </c>
    </row>
    <row r="37" spans="1:3" ht="15.5" x14ac:dyDescent="0.35">
      <c r="A37" s="16" t="s">
        <v>86</v>
      </c>
      <c r="B37" s="17" t="s">
        <v>80</v>
      </c>
      <c r="C37" s="17">
        <v>1</v>
      </c>
    </row>
    <row r="38" spans="1:3" ht="15.5" x14ac:dyDescent="0.35">
      <c r="A38" s="16" t="s">
        <v>86</v>
      </c>
      <c r="B38" s="18" t="s">
        <v>81</v>
      </c>
      <c r="C38" s="18">
        <v>190</v>
      </c>
    </row>
    <row r="39" spans="1:3" ht="15.5" x14ac:dyDescent="0.35">
      <c r="A39" s="16" t="s">
        <v>87</v>
      </c>
      <c r="B39" s="17" t="s">
        <v>134</v>
      </c>
      <c r="C39" s="17">
        <v>0.82699999999999996</v>
      </c>
    </row>
    <row r="40" spans="1:3" ht="15.5" x14ac:dyDescent="0.35">
      <c r="A40" s="16" t="s">
        <v>87</v>
      </c>
      <c r="B40" s="17" t="s">
        <v>135</v>
      </c>
      <c r="C40" s="17">
        <v>0.13500000000000001</v>
      </c>
    </row>
    <row r="41" spans="1:3" ht="15.5" x14ac:dyDescent="0.35">
      <c r="A41" s="16" t="s">
        <v>87</v>
      </c>
      <c r="B41" s="17" t="s">
        <v>136</v>
      </c>
      <c r="C41" s="17">
        <v>3.7999999999999999E-2</v>
      </c>
    </row>
    <row r="42" spans="1:3" ht="15.5" x14ac:dyDescent="0.35">
      <c r="A42" s="16" t="s">
        <v>87</v>
      </c>
      <c r="B42" s="17" t="s">
        <v>137</v>
      </c>
      <c r="C42" s="17">
        <v>0</v>
      </c>
    </row>
    <row r="43" spans="1:3" ht="15.5" x14ac:dyDescent="0.35">
      <c r="A43" s="16" t="s">
        <v>87</v>
      </c>
      <c r="B43" s="17" t="s">
        <v>80</v>
      </c>
      <c r="C43" s="17">
        <v>1</v>
      </c>
    </row>
    <row r="44" spans="1:3" ht="15.5" x14ac:dyDescent="0.35">
      <c r="A44" s="16" t="s">
        <v>87</v>
      </c>
      <c r="B44" s="18" t="s">
        <v>81</v>
      </c>
      <c r="C44" s="18">
        <v>230</v>
      </c>
    </row>
    <row r="45" spans="1:3" ht="15.5" x14ac:dyDescent="0.35">
      <c r="A45" s="16" t="s">
        <v>88</v>
      </c>
      <c r="B45" s="17" t="s">
        <v>134</v>
      </c>
      <c r="C45" s="17">
        <v>0.86699999999999999</v>
      </c>
    </row>
    <row r="46" spans="1:3" ht="15.5" x14ac:dyDescent="0.35">
      <c r="A46" s="16" t="s">
        <v>88</v>
      </c>
      <c r="B46" s="17" t="s">
        <v>135</v>
      </c>
      <c r="C46" s="17">
        <v>5.8999999999999997E-2</v>
      </c>
    </row>
    <row r="47" spans="1:3" ht="15.5" x14ac:dyDescent="0.35">
      <c r="A47" s="16" t="s">
        <v>88</v>
      </c>
      <c r="B47" s="17" t="s">
        <v>136</v>
      </c>
      <c r="C47" s="17">
        <v>6.7000000000000004E-2</v>
      </c>
    </row>
    <row r="48" spans="1:3" ht="15.5" x14ac:dyDescent="0.35">
      <c r="A48" s="16" t="s">
        <v>88</v>
      </c>
      <c r="B48" s="17" t="s">
        <v>137</v>
      </c>
      <c r="C48" s="17">
        <v>7.0000000000000001E-3</v>
      </c>
    </row>
    <row r="49" spans="1:3" ht="15.5" x14ac:dyDescent="0.35">
      <c r="A49" s="16" t="s">
        <v>88</v>
      </c>
      <c r="B49" s="17" t="s">
        <v>80</v>
      </c>
      <c r="C49" s="17">
        <v>1</v>
      </c>
    </row>
    <row r="50" spans="1:3" ht="15.5" x14ac:dyDescent="0.35">
      <c r="A50" s="16" t="s">
        <v>88</v>
      </c>
      <c r="B50" s="18" t="s">
        <v>81</v>
      </c>
      <c r="C50" s="18">
        <v>170</v>
      </c>
    </row>
    <row r="51" spans="1:3" ht="15.5" x14ac:dyDescent="0.35">
      <c r="A51" s="16" t="s">
        <v>89</v>
      </c>
      <c r="B51" s="17" t="s">
        <v>134</v>
      </c>
      <c r="C51" s="17">
        <v>0.89500000000000002</v>
      </c>
    </row>
    <row r="52" spans="1:3" ht="15.5" x14ac:dyDescent="0.35">
      <c r="A52" s="16" t="s">
        <v>89</v>
      </c>
      <c r="B52" s="17" t="s">
        <v>135</v>
      </c>
      <c r="C52" s="17">
        <v>4.2000000000000003E-2</v>
      </c>
    </row>
    <row r="53" spans="1:3" ht="15.5" x14ac:dyDescent="0.35">
      <c r="A53" s="16" t="s">
        <v>89</v>
      </c>
      <c r="B53" s="17" t="s">
        <v>136</v>
      </c>
      <c r="C53" s="17">
        <v>6.3E-2</v>
      </c>
    </row>
    <row r="54" spans="1:3" ht="15.5" x14ac:dyDescent="0.35">
      <c r="A54" s="16" t="s">
        <v>89</v>
      </c>
      <c r="B54" s="17" t="s">
        <v>137</v>
      </c>
      <c r="C54" s="17">
        <v>0</v>
      </c>
    </row>
    <row r="55" spans="1:3" ht="15.5" x14ac:dyDescent="0.35">
      <c r="A55" s="16" t="s">
        <v>89</v>
      </c>
      <c r="B55" s="17" t="s">
        <v>80</v>
      </c>
      <c r="C55" s="17">
        <v>1</v>
      </c>
    </row>
    <row r="56" spans="1:3" ht="15.5" x14ac:dyDescent="0.35">
      <c r="A56" s="16" t="s">
        <v>89</v>
      </c>
      <c r="B56" s="18" t="s">
        <v>81</v>
      </c>
      <c r="C56" s="18">
        <v>200</v>
      </c>
    </row>
    <row r="57" spans="1:3" ht="15.5" x14ac:dyDescent="0.35">
      <c r="A57" s="16" t="s">
        <v>90</v>
      </c>
      <c r="B57" s="17" t="s">
        <v>134</v>
      </c>
      <c r="C57" s="17">
        <v>0.85899999999999999</v>
      </c>
    </row>
    <row r="58" spans="1:3" ht="15.5" x14ac:dyDescent="0.35">
      <c r="A58" s="16" t="s">
        <v>90</v>
      </c>
      <c r="B58" s="17" t="s">
        <v>135</v>
      </c>
      <c r="C58" s="17">
        <v>7.2999999999999995E-2</v>
      </c>
    </row>
    <row r="59" spans="1:3" ht="15.5" x14ac:dyDescent="0.35">
      <c r="A59" s="16" t="s">
        <v>90</v>
      </c>
      <c r="B59" s="17" t="s">
        <v>136</v>
      </c>
      <c r="C59" s="17">
        <v>5.6000000000000001E-2</v>
      </c>
    </row>
    <row r="60" spans="1:3" ht="15.5" x14ac:dyDescent="0.35">
      <c r="A60" s="16" t="s">
        <v>90</v>
      </c>
      <c r="B60" s="17" t="s">
        <v>137</v>
      </c>
      <c r="C60" s="17">
        <v>1.0999999999999999E-2</v>
      </c>
    </row>
    <row r="61" spans="1:3" ht="15.5" x14ac:dyDescent="0.35">
      <c r="A61" s="16" t="s">
        <v>90</v>
      </c>
      <c r="B61" s="17" t="s">
        <v>80</v>
      </c>
      <c r="C61" s="17">
        <v>1</v>
      </c>
    </row>
    <row r="62" spans="1:3" ht="15.5" x14ac:dyDescent="0.35">
      <c r="A62" s="16" t="s">
        <v>90</v>
      </c>
      <c r="B62" s="18" t="s">
        <v>81</v>
      </c>
      <c r="C62" s="18">
        <v>210</v>
      </c>
    </row>
    <row r="63" spans="1:3" ht="15.5" x14ac:dyDescent="0.35">
      <c r="A63" s="16" t="s">
        <v>91</v>
      </c>
      <c r="B63" s="17" t="s">
        <v>134</v>
      </c>
      <c r="C63" s="17">
        <v>0.91200000000000003</v>
      </c>
    </row>
    <row r="64" spans="1:3" ht="15.5" x14ac:dyDescent="0.35">
      <c r="A64" s="16" t="s">
        <v>91</v>
      </c>
      <c r="B64" s="17" t="s">
        <v>135</v>
      </c>
      <c r="C64" s="17">
        <v>3.9E-2</v>
      </c>
    </row>
    <row r="65" spans="1:3" ht="15.5" x14ac:dyDescent="0.35">
      <c r="A65" s="16" t="s">
        <v>91</v>
      </c>
      <c r="B65" s="17" t="s">
        <v>136</v>
      </c>
      <c r="C65" s="17">
        <v>1.7000000000000001E-2</v>
      </c>
    </row>
    <row r="66" spans="1:3" ht="15.5" x14ac:dyDescent="0.35">
      <c r="A66" s="16" t="s">
        <v>91</v>
      </c>
      <c r="B66" s="17" t="s">
        <v>137</v>
      </c>
      <c r="C66" s="17">
        <v>3.2000000000000001E-2</v>
      </c>
    </row>
    <row r="67" spans="1:3" ht="15.5" x14ac:dyDescent="0.35">
      <c r="A67" s="16" t="s">
        <v>91</v>
      </c>
      <c r="B67" s="17" t="s">
        <v>80</v>
      </c>
      <c r="C67" s="17">
        <v>1</v>
      </c>
    </row>
    <row r="68" spans="1:3" ht="15.5" x14ac:dyDescent="0.35">
      <c r="A68" s="16" t="s">
        <v>91</v>
      </c>
      <c r="B68" s="18" t="s">
        <v>81</v>
      </c>
      <c r="C68" s="18">
        <v>220</v>
      </c>
    </row>
    <row r="69" spans="1:3" ht="15.5" x14ac:dyDescent="0.35">
      <c r="A69" s="16" t="s">
        <v>92</v>
      </c>
      <c r="B69" s="17" t="s">
        <v>134</v>
      </c>
      <c r="C69" s="17">
        <v>0.94199999999999995</v>
      </c>
    </row>
    <row r="70" spans="1:3" ht="15.5" x14ac:dyDescent="0.35">
      <c r="A70" s="16" t="s">
        <v>92</v>
      </c>
      <c r="B70" s="17" t="s">
        <v>135</v>
      </c>
      <c r="C70" s="17">
        <v>5.1999999999999998E-2</v>
      </c>
    </row>
    <row r="71" spans="1:3" ht="15.5" x14ac:dyDescent="0.35">
      <c r="A71" s="16" t="s">
        <v>92</v>
      </c>
      <c r="B71" s="17" t="s">
        <v>136</v>
      </c>
      <c r="C71" s="17">
        <v>6.0000000000000001E-3</v>
      </c>
    </row>
    <row r="72" spans="1:3" ht="15.5" x14ac:dyDescent="0.35">
      <c r="A72" s="16" t="s">
        <v>92</v>
      </c>
      <c r="B72" s="17" t="s">
        <v>137</v>
      </c>
      <c r="C72" s="17">
        <v>0</v>
      </c>
    </row>
    <row r="73" spans="1:3" ht="15.5" x14ac:dyDescent="0.35">
      <c r="A73" s="16" t="s">
        <v>92</v>
      </c>
      <c r="B73" s="17" t="s">
        <v>80</v>
      </c>
      <c r="C73" s="17">
        <v>1</v>
      </c>
    </row>
    <row r="74" spans="1:3" ht="15.5" x14ac:dyDescent="0.35">
      <c r="A74" s="16" t="s">
        <v>92</v>
      </c>
      <c r="B74" s="18" t="s">
        <v>81</v>
      </c>
      <c r="C74" s="18">
        <v>180</v>
      </c>
    </row>
    <row r="75" spans="1:3" ht="15.5" x14ac:dyDescent="0.35">
      <c r="A75" s="16" t="s">
        <v>93</v>
      </c>
      <c r="B75" s="17" t="s">
        <v>134</v>
      </c>
      <c r="C75" s="17">
        <v>0.90300000000000002</v>
      </c>
    </row>
    <row r="76" spans="1:3" ht="15.5" x14ac:dyDescent="0.35">
      <c r="A76" s="16" t="s">
        <v>93</v>
      </c>
      <c r="B76" s="17" t="s">
        <v>135</v>
      </c>
      <c r="C76" s="17">
        <v>7.0999999999999994E-2</v>
      </c>
    </row>
    <row r="77" spans="1:3" ht="15.5" x14ac:dyDescent="0.35">
      <c r="A77" s="16" t="s">
        <v>93</v>
      </c>
      <c r="B77" s="17" t="s">
        <v>136</v>
      </c>
      <c r="C77" s="17">
        <v>8.9999999999999993E-3</v>
      </c>
    </row>
    <row r="78" spans="1:3" ht="15.5" x14ac:dyDescent="0.35">
      <c r="A78" s="16" t="s">
        <v>93</v>
      </c>
      <c r="B78" s="17" t="s">
        <v>137</v>
      </c>
      <c r="C78" s="17">
        <v>1.7999999999999999E-2</v>
      </c>
    </row>
    <row r="79" spans="1:3" ht="15.5" x14ac:dyDescent="0.35">
      <c r="A79" s="16" t="s">
        <v>93</v>
      </c>
      <c r="B79" s="17" t="s">
        <v>80</v>
      </c>
      <c r="C79" s="17">
        <v>1</v>
      </c>
    </row>
    <row r="80" spans="1:3" ht="15.5" x14ac:dyDescent="0.35">
      <c r="A80" s="16" t="s">
        <v>93</v>
      </c>
      <c r="B80" s="18" t="s">
        <v>81</v>
      </c>
      <c r="C80" s="18">
        <v>670</v>
      </c>
    </row>
    <row r="81" spans="1:3" ht="15.5" x14ac:dyDescent="0.35">
      <c r="A81" s="16" t="s">
        <v>94</v>
      </c>
      <c r="B81" s="17" t="s">
        <v>134</v>
      </c>
      <c r="C81" s="17">
        <v>0.91900000000000004</v>
      </c>
    </row>
    <row r="82" spans="1:3" ht="15.5" x14ac:dyDescent="0.35">
      <c r="A82" s="16" t="s">
        <v>94</v>
      </c>
      <c r="B82" s="17" t="s">
        <v>135</v>
      </c>
      <c r="C82" s="17">
        <v>5.1999999999999998E-2</v>
      </c>
    </row>
    <row r="83" spans="1:3" ht="15.5" x14ac:dyDescent="0.35">
      <c r="A83" s="16" t="s">
        <v>94</v>
      </c>
      <c r="B83" s="17" t="s">
        <v>136</v>
      </c>
      <c r="C83" s="17">
        <v>0.03</v>
      </c>
    </row>
    <row r="84" spans="1:3" ht="15.5" x14ac:dyDescent="0.35">
      <c r="A84" s="16" t="s">
        <v>94</v>
      </c>
      <c r="B84" s="17" t="s">
        <v>137</v>
      </c>
      <c r="C84" s="17">
        <v>0</v>
      </c>
    </row>
    <row r="85" spans="1:3" ht="15.5" x14ac:dyDescent="0.35">
      <c r="A85" s="16" t="s">
        <v>94</v>
      </c>
      <c r="B85" s="17" t="s">
        <v>80</v>
      </c>
      <c r="C85" s="17">
        <v>1</v>
      </c>
    </row>
    <row r="86" spans="1:3" ht="15.5" x14ac:dyDescent="0.35">
      <c r="A86" s="16" t="s">
        <v>94</v>
      </c>
      <c r="B86" s="18" t="s">
        <v>81</v>
      </c>
      <c r="C86" s="18">
        <v>190</v>
      </c>
    </row>
    <row r="87" spans="1:3" ht="15.5" x14ac:dyDescent="0.35">
      <c r="A87" s="16" t="s">
        <v>95</v>
      </c>
      <c r="B87" s="17" t="s">
        <v>134</v>
      </c>
      <c r="C87" s="17">
        <v>0.877</v>
      </c>
    </row>
    <row r="88" spans="1:3" ht="15.5" x14ac:dyDescent="0.35">
      <c r="A88" s="16" t="s">
        <v>95</v>
      </c>
      <c r="B88" s="17" t="s">
        <v>135</v>
      </c>
      <c r="C88" s="17">
        <v>0.04</v>
      </c>
    </row>
    <row r="89" spans="1:3" ht="15.5" x14ac:dyDescent="0.35">
      <c r="A89" s="16" t="s">
        <v>95</v>
      </c>
      <c r="B89" s="17" t="s">
        <v>136</v>
      </c>
      <c r="C89" s="17">
        <v>7.5999999999999998E-2</v>
      </c>
    </row>
    <row r="90" spans="1:3" ht="15.5" x14ac:dyDescent="0.35">
      <c r="A90" s="16" t="s">
        <v>95</v>
      </c>
      <c r="B90" s="17" t="s">
        <v>137</v>
      </c>
      <c r="C90" s="17">
        <v>6.0000000000000001E-3</v>
      </c>
    </row>
    <row r="91" spans="1:3" ht="15.5" x14ac:dyDescent="0.35">
      <c r="A91" s="16" t="s">
        <v>95</v>
      </c>
      <c r="B91" s="17" t="s">
        <v>80</v>
      </c>
      <c r="C91" s="17">
        <v>1</v>
      </c>
    </row>
    <row r="92" spans="1:3" ht="15.5" x14ac:dyDescent="0.35">
      <c r="A92" s="16" t="s">
        <v>95</v>
      </c>
      <c r="B92" s="18" t="s">
        <v>81</v>
      </c>
      <c r="C92" s="18">
        <v>420</v>
      </c>
    </row>
    <row r="93" spans="1:3" ht="15.5" x14ac:dyDescent="0.35">
      <c r="A93" s="16" t="s">
        <v>96</v>
      </c>
      <c r="B93" s="17" t="s">
        <v>134</v>
      </c>
      <c r="C93" s="17">
        <v>0.874</v>
      </c>
    </row>
    <row r="94" spans="1:3" ht="15.5" x14ac:dyDescent="0.35">
      <c r="A94" s="16" t="s">
        <v>96</v>
      </c>
      <c r="B94" s="17" t="s">
        <v>135</v>
      </c>
      <c r="C94" s="17">
        <v>4.9000000000000002E-2</v>
      </c>
    </row>
    <row r="95" spans="1:3" ht="15.5" x14ac:dyDescent="0.35">
      <c r="A95" s="16" t="s">
        <v>96</v>
      </c>
      <c r="B95" s="17" t="s">
        <v>136</v>
      </c>
      <c r="C95" s="17">
        <v>0.06</v>
      </c>
    </row>
    <row r="96" spans="1:3" ht="15.5" x14ac:dyDescent="0.35">
      <c r="A96" s="16" t="s">
        <v>96</v>
      </c>
      <c r="B96" s="17" t="s">
        <v>137</v>
      </c>
      <c r="C96" s="17">
        <v>1.7000000000000001E-2</v>
      </c>
    </row>
    <row r="97" spans="1:3" ht="15.5" x14ac:dyDescent="0.35">
      <c r="A97" s="16" t="s">
        <v>96</v>
      </c>
      <c r="B97" s="17" t="s">
        <v>80</v>
      </c>
      <c r="C97" s="17">
        <v>1</v>
      </c>
    </row>
    <row r="98" spans="1:3" ht="15.5" x14ac:dyDescent="0.35">
      <c r="A98" s="16" t="s">
        <v>96</v>
      </c>
      <c r="B98" s="18" t="s">
        <v>81</v>
      </c>
      <c r="C98" s="18">
        <v>740</v>
      </c>
    </row>
    <row r="99" spans="1:3" ht="15.5" x14ac:dyDescent="0.35">
      <c r="A99" s="16" t="s">
        <v>97</v>
      </c>
      <c r="B99" s="17" t="s">
        <v>134</v>
      </c>
      <c r="C99" s="17">
        <v>0.92700000000000005</v>
      </c>
    </row>
    <row r="100" spans="1:3" ht="15.5" x14ac:dyDescent="0.35">
      <c r="A100" s="16" t="s">
        <v>97</v>
      </c>
      <c r="B100" s="17" t="s">
        <v>135</v>
      </c>
      <c r="C100" s="17">
        <v>4.1000000000000002E-2</v>
      </c>
    </row>
    <row r="101" spans="1:3" ht="15.5" x14ac:dyDescent="0.35">
      <c r="A101" s="16" t="s">
        <v>97</v>
      </c>
      <c r="B101" s="17" t="s">
        <v>136</v>
      </c>
      <c r="C101" s="17">
        <v>2.8000000000000001E-2</v>
      </c>
    </row>
    <row r="102" spans="1:3" ht="15.5" x14ac:dyDescent="0.35">
      <c r="A102" s="16" t="s">
        <v>97</v>
      </c>
      <c r="B102" s="17" t="s">
        <v>137</v>
      </c>
      <c r="C102" s="17">
        <v>4.0000000000000001E-3</v>
      </c>
    </row>
    <row r="103" spans="1:3" ht="15.5" x14ac:dyDescent="0.35">
      <c r="A103" s="16" t="s">
        <v>97</v>
      </c>
      <c r="B103" s="17" t="s">
        <v>80</v>
      </c>
      <c r="C103" s="17">
        <v>1</v>
      </c>
    </row>
    <row r="104" spans="1:3" ht="15.5" x14ac:dyDescent="0.35">
      <c r="A104" s="16" t="s">
        <v>97</v>
      </c>
      <c r="B104" s="18" t="s">
        <v>81</v>
      </c>
      <c r="C104" s="18">
        <v>280</v>
      </c>
    </row>
    <row r="105" spans="1:3" ht="15.5" x14ac:dyDescent="0.35">
      <c r="A105" s="16" t="s">
        <v>98</v>
      </c>
      <c r="B105" s="17" t="s">
        <v>134</v>
      </c>
      <c r="C105" s="17">
        <v>0.96299999999999997</v>
      </c>
    </row>
    <row r="106" spans="1:3" ht="15.5" x14ac:dyDescent="0.35">
      <c r="A106" s="16" t="s">
        <v>98</v>
      </c>
      <c r="B106" s="17" t="s">
        <v>135</v>
      </c>
      <c r="C106" s="17">
        <v>2.5999999999999999E-2</v>
      </c>
    </row>
    <row r="107" spans="1:3" ht="15.5" x14ac:dyDescent="0.35">
      <c r="A107" s="16" t="s">
        <v>98</v>
      </c>
      <c r="B107" s="17" t="s">
        <v>136</v>
      </c>
      <c r="C107" s="17">
        <v>1.0999999999999999E-2</v>
      </c>
    </row>
    <row r="108" spans="1:3" ht="15.5" x14ac:dyDescent="0.35">
      <c r="A108" s="16" t="s">
        <v>98</v>
      </c>
      <c r="B108" s="17" t="s">
        <v>137</v>
      </c>
      <c r="C108" s="17">
        <v>0</v>
      </c>
    </row>
    <row r="109" spans="1:3" ht="15.5" x14ac:dyDescent="0.35">
      <c r="A109" s="16" t="s">
        <v>98</v>
      </c>
      <c r="B109" s="17" t="s">
        <v>80</v>
      </c>
      <c r="C109" s="17">
        <v>1</v>
      </c>
    </row>
    <row r="110" spans="1:3" ht="15.5" x14ac:dyDescent="0.35">
      <c r="A110" s="16" t="s">
        <v>98</v>
      </c>
      <c r="B110" s="18" t="s">
        <v>81</v>
      </c>
      <c r="C110" s="18">
        <v>180</v>
      </c>
    </row>
    <row r="111" spans="1:3" ht="15.5" x14ac:dyDescent="0.35">
      <c r="A111" s="16" t="s">
        <v>99</v>
      </c>
      <c r="B111" s="17" t="s">
        <v>134</v>
      </c>
      <c r="C111" s="17">
        <v>0.88900000000000001</v>
      </c>
    </row>
    <row r="112" spans="1:3" ht="15.5" x14ac:dyDescent="0.35">
      <c r="A112" s="16" t="s">
        <v>99</v>
      </c>
      <c r="B112" s="17" t="s">
        <v>135</v>
      </c>
      <c r="C112" s="17">
        <v>6.6000000000000003E-2</v>
      </c>
    </row>
    <row r="113" spans="1:3" ht="15.5" x14ac:dyDescent="0.35">
      <c r="A113" s="16" t="s">
        <v>99</v>
      </c>
      <c r="B113" s="17" t="s">
        <v>136</v>
      </c>
      <c r="C113" s="17">
        <v>3.7999999999999999E-2</v>
      </c>
    </row>
    <row r="114" spans="1:3" ht="15.5" x14ac:dyDescent="0.35">
      <c r="A114" s="16" t="s">
        <v>99</v>
      </c>
      <c r="B114" s="17" t="s">
        <v>137</v>
      </c>
      <c r="C114" s="17">
        <v>7.0000000000000001E-3</v>
      </c>
    </row>
    <row r="115" spans="1:3" ht="15.5" x14ac:dyDescent="0.35">
      <c r="A115" s="16" t="s">
        <v>99</v>
      </c>
      <c r="B115" s="17" t="s">
        <v>80</v>
      </c>
      <c r="C115" s="17">
        <v>1</v>
      </c>
    </row>
    <row r="116" spans="1:3" ht="15.5" x14ac:dyDescent="0.35">
      <c r="A116" s="16" t="s">
        <v>99</v>
      </c>
      <c r="B116" s="18" t="s">
        <v>81</v>
      </c>
      <c r="C116" s="18">
        <v>210</v>
      </c>
    </row>
    <row r="117" spans="1:3" ht="15.5" x14ac:dyDescent="0.35">
      <c r="A117" s="16" t="s">
        <v>100</v>
      </c>
      <c r="B117" s="17" t="s">
        <v>134</v>
      </c>
      <c r="C117" s="17">
        <v>0.90800000000000003</v>
      </c>
    </row>
    <row r="118" spans="1:3" ht="15.5" x14ac:dyDescent="0.35">
      <c r="A118" s="16" t="s">
        <v>100</v>
      </c>
      <c r="B118" s="17" t="s">
        <v>135</v>
      </c>
      <c r="C118" s="17">
        <v>0.03</v>
      </c>
    </row>
    <row r="119" spans="1:3" ht="15.5" x14ac:dyDescent="0.35">
      <c r="A119" s="16" t="s">
        <v>100</v>
      </c>
      <c r="B119" s="17" t="s">
        <v>136</v>
      </c>
      <c r="C119" s="17">
        <v>5.3999999999999999E-2</v>
      </c>
    </row>
    <row r="120" spans="1:3" ht="15.5" x14ac:dyDescent="0.35">
      <c r="A120" s="16" t="s">
        <v>100</v>
      </c>
      <c r="B120" s="17" t="s">
        <v>137</v>
      </c>
      <c r="C120" s="17">
        <v>8.9999999999999993E-3</v>
      </c>
    </row>
    <row r="121" spans="1:3" ht="15.5" x14ac:dyDescent="0.35">
      <c r="A121" s="16" t="s">
        <v>100</v>
      </c>
      <c r="B121" s="17" t="s">
        <v>80</v>
      </c>
      <c r="C121" s="17">
        <v>1</v>
      </c>
    </row>
    <row r="122" spans="1:3" ht="15.5" x14ac:dyDescent="0.35">
      <c r="A122" s="16" t="s">
        <v>100</v>
      </c>
      <c r="B122" s="18" t="s">
        <v>81</v>
      </c>
      <c r="C122" s="18">
        <v>200</v>
      </c>
    </row>
    <row r="123" spans="1:3" ht="15.5" x14ac:dyDescent="0.35">
      <c r="A123" s="16" t="s">
        <v>101</v>
      </c>
      <c r="B123" s="17" t="s">
        <v>134</v>
      </c>
      <c r="C123" s="17">
        <v>0.93200000000000005</v>
      </c>
    </row>
    <row r="124" spans="1:3" ht="15.5" x14ac:dyDescent="0.35">
      <c r="A124" s="16" t="s">
        <v>101</v>
      </c>
      <c r="B124" s="17" t="s">
        <v>135</v>
      </c>
      <c r="C124" s="17">
        <v>0.03</v>
      </c>
    </row>
    <row r="125" spans="1:3" ht="15.5" x14ac:dyDescent="0.35">
      <c r="A125" s="16" t="s">
        <v>101</v>
      </c>
      <c r="B125" s="17" t="s">
        <v>136</v>
      </c>
      <c r="C125" s="17">
        <v>3.7999999999999999E-2</v>
      </c>
    </row>
    <row r="126" spans="1:3" ht="15.5" x14ac:dyDescent="0.35">
      <c r="A126" s="16" t="s">
        <v>101</v>
      </c>
      <c r="B126" s="17" t="s">
        <v>137</v>
      </c>
      <c r="C126" s="17">
        <v>0</v>
      </c>
    </row>
    <row r="127" spans="1:3" ht="15.5" x14ac:dyDescent="0.35">
      <c r="A127" s="16" t="s">
        <v>101</v>
      </c>
      <c r="B127" s="17" t="s">
        <v>80</v>
      </c>
      <c r="C127" s="17">
        <v>1</v>
      </c>
    </row>
    <row r="128" spans="1:3" ht="15.5" x14ac:dyDescent="0.35">
      <c r="A128" s="16" t="s">
        <v>101</v>
      </c>
      <c r="B128" s="18" t="s">
        <v>81</v>
      </c>
      <c r="C128" s="18">
        <v>230</v>
      </c>
    </row>
    <row r="129" spans="1:3" ht="15.5" x14ac:dyDescent="0.35">
      <c r="A129" s="16" t="s">
        <v>102</v>
      </c>
      <c r="B129" s="17" t="s">
        <v>134</v>
      </c>
      <c r="C129" s="17">
        <v>0.91200000000000003</v>
      </c>
    </row>
    <row r="130" spans="1:3" ht="15.5" x14ac:dyDescent="0.35">
      <c r="A130" s="16" t="s">
        <v>102</v>
      </c>
      <c r="B130" s="17" t="s">
        <v>135</v>
      </c>
      <c r="C130" s="17">
        <v>8.0000000000000002E-3</v>
      </c>
    </row>
    <row r="131" spans="1:3" ht="15.5" x14ac:dyDescent="0.35">
      <c r="A131" s="16" t="s">
        <v>102</v>
      </c>
      <c r="B131" s="17" t="s">
        <v>136</v>
      </c>
      <c r="C131" s="17">
        <v>4.7E-2</v>
      </c>
    </row>
    <row r="132" spans="1:3" ht="15.5" x14ac:dyDescent="0.35">
      <c r="A132" s="16" t="s">
        <v>102</v>
      </c>
      <c r="B132" s="17" t="s">
        <v>137</v>
      </c>
      <c r="C132" s="17">
        <v>3.3000000000000002E-2</v>
      </c>
    </row>
    <row r="133" spans="1:3" ht="15.5" x14ac:dyDescent="0.35">
      <c r="A133" s="16" t="s">
        <v>102</v>
      </c>
      <c r="B133" s="17" t="s">
        <v>80</v>
      </c>
      <c r="C133" s="17">
        <v>1</v>
      </c>
    </row>
    <row r="134" spans="1:3" ht="15.5" x14ac:dyDescent="0.35">
      <c r="A134" s="16" t="s">
        <v>102</v>
      </c>
      <c r="B134" s="18" t="s">
        <v>81</v>
      </c>
      <c r="C134" s="18">
        <v>190</v>
      </c>
    </row>
    <row r="135" spans="1:3" ht="15.5" x14ac:dyDescent="0.35">
      <c r="A135" s="16" t="s">
        <v>103</v>
      </c>
      <c r="B135" s="17" t="s">
        <v>134</v>
      </c>
      <c r="C135" s="17">
        <v>0.77900000000000003</v>
      </c>
    </row>
    <row r="136" spans="1:3" ht="15.5" x14ac:dyDescent="0.35">
      <c r="A136" s="16" t="s">
        <v>103</v>
      </c>
      <c r="B136" s="17" t="s">
        <v>135</v>
      </c>
      <c r="C136" s="17">
        <v>0.108</v>
      </c>
    </row>
    <row r="137" spans="1:3" ht="15.5" x14ac:dyDescent="0.35">
      <c r="A137" s="16" t="s">
        <v>103</v>
      </c>
      <c r="B137" s="17" t="s">
        <v>136</v>
      </c>
      <c r="C137" s="17">
        <v>9.7000000000000003E-2</v>
      </c>
    </row>
    <row r="138" spans="1:3" ht="15.5" x14ac:dyDescent="0.35">
      <c r="A138" s="16" t="s">
        <v>103</v>
      </c>
      <c r="B138" s="17" t="s">
        <v>137</v>
      </c>
      <c r="C138" s="17">
        <v>1.6E-2</v>
      </c>
    </row>
    <row r="139" spans="1:3" ht="15.5" x14ac:dyDescent="0.35">
      <c r="A139" s="16" t="s">
        <v>103</v>
      </c>
      <c r="B139" s="17" t="s">
        <v>80</v>
      </c>
      <c r="C139" s="17">
        <v>1</v>
      </c>
    </row>
    <row r="140" spans="1:3" ht="15.5" x14ac:dyDescent="0.35">
      <c r="A140" s="16" t="s">
        <v>103</v>
      </c>
      <c r="B140" s="18" t="s">
        <v>81</v>
      </c>
      <c r="C140" s="18">
        <v>400</v>
      </c>
    </row>
    <row r="141" spans="1:3" ht="15.5" x14ac:dyDescent="0.35">
      <c r="A141" s="16" t="s">
        <v>104</v>
      </c>
      <c r="B141" s="17" t="s">
        <v>134</v>
      </c>
      <c r="C141" s="17">
        <v>0.96899999999999997</v>
      </c>
    </row>
    <row r="142" spans="1:3" ht="15.5" x14ac:dyDescent="0.35">
      <c r="A142" s="16" t="s">
        <v>104</v>
      </c>
      <c r="B142" s="17" t="s">
        <v>135</v>
      </c>
      <c r="C142" s="17">
        <v>1.6E-2</v>
      </c>
    </row>
    <row r="143" spans="1:3" ht="15.5" x14ac:dyDescent="0.35">
      <c r="A143" s="16" t="s">
        <v>104</v>
      </c>
      <c r="B143" s="17" t="s">
        <v>136</v>
      </c>
      <c r="C143" s="17">
        <v>1.4999999999999999E-2</v>
      </c>
    </row>
    <row r="144" spans="1:3" ht="15.5" x14ac:dyDescent="0.35">
      <c r="A144" s="16" t="s">
        <v>104</v>
      </c>
      <c r="B144" s="17" t="s">
        <v>137</v>
      </c>
      <c r="C144" s="17">
        <v>0</v>
      </c>
    </row>
    <row r="145" spans="1:3" ht="15.5" x14ac:dyDescent="0.35">
      <c r="A145" s="16" t="s">
        <v>104</v>
      </c>
      <c r="B145" s="17" t="s">
        <v>80</v>
      </c>
      <c r="C145" s="17">
        <v>1</v>
      </c>
    </row>
    <row r="146" spans="1:3" ht="15.5" x14ac:dyDescent="0.35">
      <c r="A146" s="16" t="s">
        <v>104</v>
      </c>
      <c r="B146" s="18" t="s">
        <v>81</v>
      </c>
      <c r="C146" s="18">
        <v>210</v>
      </c>
    </row>
    <row r="147" spans="1:3" ht="15.5" x14ac:dyDescent="0.35">
      <c r="A147" s="16" t="s">
        <v>105</v>
      </c>
      <c r="B147" s="17" t="s">
        <v>134</v>
      </c>
      <c r="C147" s="17">
        <v>0.94299999999999995</v>
      </c>
    </row>
    <row r="148" spans="1:3" ht="15.5" x14ac:dyDescent="0.35">
      <c r="A148" s="16" t="s">
        <v>105</v>
      </c>
      <c r="B148" s="17" t="s">
        <v>135</v>
      </c>
      <c r="C148" s="17">
        <v>1.0999999999999999E-2</v>
      </c>
    </row>
    <row r="149" spans="1:3" ht="15.5" x14ac:dyDescent="0.35">
      <c r="A149" s="16" t="s">
        <v>105</v>
      </c>
      <c r="B149" s="17" t="s">
        <v>136</v>
      </c>
      <c r="C149" s="17">
        <v>3.6999999999999998E-2</v>
      </c>
    </row>
    <row r="150" spans="1:3" ht="15.5" x14ac:dyDescent="0.35">
      <c r="A150" s="16" t="s">
        <v>105</v>
      </c>
      <c r="B150" s="17" t="s">
        <v>137</v>
      </c>
      <c r="C150" s="17">
        <v>8.9999999999999993E-3</v>
      </c>
    </row>
    <row r="151" spans="1:3" ht="15.5" x14ac:dyDescent="0.35">
      <c r="A151" s="16" t="s">
        <v>105</v>
      </c>
      <c r="B151" s="17" t="s">
        <v>80</v>
      </c>
      <c r="C151" s="17">
        <v>1</v>
      </c>
    </row>
    <row r="152" spans="1:3" ht="15.5" x14ac:dyDescent="0.35">
      <c r="A152" s="16" t="s">
        <v>105</v>
      </c>
      <c r="B152" s="18" t="s">
        <v>81</v>
      </c>
      <c r="C152" s="18">
        <v>190</v>
      </c>
    </row>
    <row r="153" spans="1:3" ht="15.5" x14ac:dyDescent="0.35">
      <c r="A153" s="16" t="s">
        <v>106</v>
      </c>
      <c r="B153" s="17" t="s">
        <v>134</v>
      </c>
      <c r="C153" s="17">
        <v>0.89800000000000002</v>
      </c>
    </row>
    <row r="154" spans="1:3" ht="15.5" x14ac:dyDescent="0.35">
      <c r="A154" s="16" t="s">
        <v>106</v>
      </c>
      <c r="B154" s="17" t="s">
        <v>135</v>
      </c>
      <c r="C154" s="17">
        <v>6.3E-2</v>
      </c>
    </row>
    <row r="155" spans="1:3" ht="15.5" x14ac:dyDescent="0.35">
      <c r="A155" s="16" t="s">
        <v>106</v>
      </c>
      <c r="B155" s="17" t="s">
        <v>136</v>
      </c>
      <c r="C155" s="17">
        <v>3.9E-2</v>
      </c>
    </row>
    <row r="156" spans="1:3" ht="15.5" x14ac:dyDescent="0.35">
      <c r="A156" s="16" t="s">
        <v>106</v>
      </c>
      <c r="B156" s="17" t="s">
        <v>137</v>
      </c>
      <c r="C156" s="17">
        <v>0</v>
      </c>
    </row>
    <row r="157" spans="1:3" ht="15.5" x14ac:dyDescent="0.35">
      <c r="A157" s="16" t="s">
        <v>106</v>
      </c>
      <c r="B157" s="17" t="s">
        <v>80</v>
      </c>
      <c r="C157" s="17">
        <v>1</v>
      </c>
    </row>
    <row r="158" spans="1:3" ht="15.5" x14ac:dyDescent="0.35">
      <c r="A158" s="16" t="s">
        <v>106</v>
      </c>
      <c r="B158" s="18" t="s">
        <v>81</v>
      </c>
      <c r="C158" s="18">
        <v>250</v>
      </c>
    </row>
    <row r="159" spans="1:3" ht="15.5" x14ac:dyDescent="0.35">
      <c r="A159" s="16" t="s">
        <v>107</v>
      </c>
      <c r="B159" s="17" t="s">
        <v>134</v>
      </c>
      <c r="C159" s="17">
        <v>0.90300000000000002</v>
      </c>
    </row>
    <row r="160" spans="1:3" ht="15.5" x14ac:dyDescent="0.35">
      <c r="A160" s="16" t="s">
        <v>107</v>
      </c>
      <c r="B160" s="17" t="s">
        <v>135</v>
      </c>
      <c r="C160" s="17">
        <v>3.1E-2</v>
      </c>
    </row>
    <row r="161" spans="1:3" ht="15.5" x14ac:dyDescent="0.35">
      <c r="A161" s="16" t="s">
        <v>107</v>
      </c>
      <c r="B161" s="17" t="s">
        <v>136</v>
      </c>
      <c r="C161" s="17">
        <v>6.6000000000000003E-2</v>
      </c>
    </row>
    <row r="162" spans="1:3" ht="15.5" x14ac:dyDescent="0.35">
      <c r="A162" s="16" t="s">
        <v>107</v>
      </c>
      <c r="B162" s="17" t="s">
        <v>137</v>
      </c>
      <c r="C162" s="17">
        <v>0</v>
      </c>
    </row>
    <row r="163" spans="1:3" ht="15.5" x14ac:dyDescent="0.35">
      <c r="A163" s="16" t="s">
        <v>107</v>
      </c>
      <c r="B163" s="17" t="s">
        <v>80</v>
      </c>
      <c r="C163" s="17">
        <v>1</v>
      </c>
    </row>
    <row r="164" spans="1:3" ht="15.5" x14ac:dyDescent="0.35">
      <c r="A164" s="16" t="s">
        <v>107</v>
      </c>
      <c r="B164" s="18" t="s">
        <v>81</v>
      </c>
      <c r="C164" s="18">
        <v>200</v>
      </c>
    </row>
    <row r="165" spans="1:3" ht="15.5" x14ac:dyDescent="0.35">
      <c r="A165" s="16" t="s">
        <v>108</v>
      </c>
      <c r="B165" s="17" t="s">
        <v>134</v>
      </c>
      <c r="C165" s="17">
        <v>0.92100000000000004</v>
      </c>
    </row>
    <row r="166" spans="1:3" ht="15.5" x14ac:dyDescent="0.35">
      <c r="A166" s="16" t="s">
        <v>108</v>
      </c>
      <c r="B166" s="17" t="s">
        <v>135</v>
      </c>
      <c r="C166" s="17">
        <v>0.04</v>
      </c>
    </row>
    <row r="167" spans="1:3" ht="15.5" x14ac:dyDescent="0.35">
      <c r="A167" s="16" t="s">
        <v>108</v>
      </c>
      <c r="B167" s="17" t="s">
        <v>136</v>
      </c>
      <c r="C167" s="17">
        <v>3.2000000000000001E-2</v>
      </c>
    </row>
    <row r="168" spans="1:3" ht="15.5" x14ac:dyDescent="0.35">
      <c r="A168" s="16" t="s">
        <v>108</v>
      </c>
      <c r="B168" s="17" t="s">
        <v>137</v>
      </c>
      <c r="C168" s="17">
        <v>7.0000000000000001E-3</v>
      </c>
    </row>
    <row r="169" spans="1:3" ht="15.5" x14ac:dyDescent="0.35">
      <c r="A169" s="16" t="s">
        <v>108</v>
      </c>
      <c r="B169" s="17" t="s">
        <v>80</v>
      </c>
      <c r="C169" s="17">
        <v>1</v>
      </c>
    </row>
    <row r="170" spans="1:3" ht="15.5" x14ac:dyDescent="0.35">
      <c r="A170" s="16" t="s">
        <v>108</v>
      </c>
      <c r="B170" s="18" t="s">
        <v>81</v>
      </c>
      <c r="C170" s="18">
        <v>240</v>
      </c>
    </row>
    <row r="171" spans="1:3" ht="15.5" x14ac:dyDescent="0.35">
      <c r="A171" s="16" t="s">
        <v>109</v>
      </c>
      <c r="B171" s="17" t="s">
        <v>134</v>
      </c>
      <c r="C171" s="17">
        <v>0.91400000000000003</v>
      </c>
    </row>
    <row r="172" spans="1:3" ht="15.5" x14ac:dyDescent="0.35">
      <c r="A172" s="16" t="s">
        <v>109</v>
      </c>
      <c r="B172" s="17" t="s">
        <v>135</v>
      </c>
      <c r="C172" s="17">
        <v>5.7000000000000002E-2</v>
      </c>
    </row>
    <row r="173" spans="1:3" ht="15.5" x14ac:dyDescent="0.35">
      <c r="A173" s="16" t="s">
        <v>109</v>
      </c>
      <c r="B173" s="17" t="s">
        <v>136</v>
      </c>
      <c r="C173" s="17">
        <v>2.3E-2</v>
      </c>
    </row>
    <row r="174" spans="1:3" ht="15.5" x14ac:dyDescent="0.35">
      <c r="A174" s="16" t="s">
        <v>109</v>
      </c>
      <c r="B174" s="17" t="s">
        <v>137</v>
      </c>
      <c r="C174" s="17">
        <v>6.0000000000000001E-3</v>
      </c>
    </row>
    <row r="175" spans="1:3" ht="15.5" x14ac:dyDescent="0.35">
      <c r="A175" s="16" t="s">
        <v>109</v>
      </c>
      <c r="B175" s="17" t="s">
        <v>80</v>
      </c>
      <c r="C175" s="17">
        <v>1</v>
      </c>
    </row>
    <row r="176" spans="1:3" ht="15.5" x14ac:dyDescent="0.35">
      <c r="A176" s="16" t="s">
        <v>109</v>
      </c>
      <c r="B176" s="18" t="s">
        <v>81</v>
      </c>
      <c r="C176" s="18">
        <v>180</v>
      </c>
    </row>
    <row r="177" spans="1:3" ht="15.5" x14ac:dyDescent="0.35">
      <c r="A177" s="16" t="s">
        <v>110</v>
      </c>
      <c r="B177" s="17" t="s">
        <v>134</v>
      </c>
      <c r="C177" s="17">
        <v>0.85899999999999999</v>
      </c>
    </row>
    <row r="178" spans="1:3" ht="15.5" x14ac:dyDescent="0.35">
      <c r="A178" s="16" t="s">
        <v>110</v>
      </c>
      <c r="B178" s="17" t="s">
        <v>135</v>
      </c>
      <c r="C178" s="17">
        <v>7.1999999999999995E-2</v>
      </c>
    </row>
    <row r="179" spans="1:3" ht="15.5" x14ac:dyDescent="0.35">
      <c r="A179" s="16" t="s">
        <v>110</v>
      </c>
      <c r="B179" s="17" t="s">
        <v>136</v>
      </c>
      <c r="C179" s="17">
        <v>6.2E-2</v>
      </c>
    </row>
    <row r="180" spans="1:3" ht="15.5" x14ac:dyDescent="0.35">
      <c r="A180" s="16" t="s">
        <v>110</v>
      </c>
      <c r="B180" s="17" t="s">
        <v>137</v>
      </c>
      <c r="C180" s="17">
        <v>6.0000000000000001E-3</v>
      </c>
    </row>
    <row r="181" spans="1:3" ht="15.5" x14ac:dyDescent="0.35">
      <c r="A181" s="16" t="s">
        <v>110</v>
      </c>
      <c r="B181" s="17" t="s">
        <v>80</v>
      </c>
      <c r="C181" s="17">
        <v>1</v>
      </c>
    </row>
    <row r="182" spans="1:3" ht="15.5" x14ac:dyDescent="0.35">
      <c r="A182" s="16" t="s">
        <v>110</v>
      </c>
      <c r="B182" s="18" t="s">
        <v>81</v>
      </c>
      <c r="C182" s="18">
        <v>390</v>
      </c>
    </row>
    <row r="183" spans="1:3" ht="15.5" x14ac:dyDescent="0.35">
      <c r="A183" s="16" t="s">
        <v>111</v>
      </c>
      <c r="B183" s="17" t="s">
        <v>134</v>
      </c>
      <c r="C183" s="17">
        <v>0.89500000000000002</v>
      </c>
    </row>
    <row r="184" spans="1:3" ht="15.5" x14ac:dyDescent="0.35">
      <c r="A184" s="16" t="s">
        <v>111</v>
      </c>
      <c r="B184" s="17" t="s">
        <v>135</v>
      </c>
      <c r="C184" s="17">
        <v>3.3000000000000002E-2</v>
      </c>
    </row>
    <row r="185" spans="1:3" ht="15.5" x14ac:dyDescent="0.35">
      <c r="A185" s="16" t="s">
        <v>111</v>
      </c>
      <c r="B185" s="17" t="s">
        <v>136</v>
      </c>
      <c r="C185" s="17">
        <v>3.9E-2</v>
      </c>
    </row>
    <row r="186" spans="1:3" ht="15.5" x14ac:dyDescent="0.35">
      <c r="A186" s="16" t="s">
        <v>111</v>
      </c>
      <c r="B186" s="17" t="s">
        <v>137</v>
      </c>
      <c r="C186" s="17">
        <v>3.2000000000000001E-2</v>
      </c>
    </row>
    <row r="187" spans="1:3" ht="15.5" x14ac:dyDescent="0.35">
      <c r="A187" s="16" t="s">
        <v>111</v>
      </c>
      <c r="B187" s="17" t="s">
        <v>80</v>
      </c>
      <c r="C187" s="17">
        <v>1</v>
      </c>
    </row>
    <row r="188" spans="1:3" ht="15.5" x14ac:dyDescent="0.35">
      <c r="A188" s="16" t="s">
        <v>111</v>
      </c>
      <c r="B188" s="18" t="s">
        <v>81</v>
      </c>
      <c r="C188" s="18">
        <v>180</v>
      </c>
    </row>
    <row r="189" spans="1:3" ht="15.5" x14ac:dyDescent="0.35">
      <c r="A189" s="16" t="s">
        <v>112</v>
      </c>
      <c r="B189" s="17" t="s">
        <v>134</v>
      </c>
      <c r="C189" s="17">
        <v>0.77900000000000003</v>
      </c>
    </row>
    <row r="190" spans="1:3" ht="15.5" x14ac:dyDescent="0.35">
      <c r="A190" s="16" t="s">
        <v>112</v>
      </c>
      <c r="B190" s="17" t="s">
        <v>135</v>
      </c>
      <c r="C190" s="17">
        <v>6.5000000000000002E-2</v>
      </c>
    </row>
    <row r="191" spans="1:3" ht="15.5" x14ac:dyDescent="0.35">
      <c r="A191" s="16" t="s">
        <v>112</v>
      </c>
      <c r="B191" s="17" t="s">
        <v>136</v>
      </c>
      <c r="C191" s="17">
        <v>0.14000000000000001</v>
      </c>
    </row>
    <row r="192" spans="1:3" ht="15.5" x14ac:dyDescent="0.35">
      <c r="A192" s="16" t="s">
        <v>112</v>
      </c>
      <c r="B192" s="17" t="s">
        <v>137</v>
      </c>
      <c r="C192" s="17">
        <v>1.6E-2</v>
      </c>
    </row>
    <row r="193" spans="1:3" ht="15.5" x14ac:dyDescent="0.35">
      <c r="A193" s="16" t="s">
        <v>112</v>
      </c>
      <c r="B193" s="17" t="s">
        <v>80</v>
      </c>
      <c r="C193" s="17">
        <v>1</v>
      </c>
    </row>
    <row r="194" spans="1:3" ht="15.5" x14ac:dyDescent="0.35">
      <c r="A194" s="16" t="s">
        <v>112</v>
      </c>
      <c r="B194" s="18" t="s">
        <v>81</v>
      </c>
      <c r="C194" s="18">
        <v>180</v>
      </c>
    </row>
    <row r="195" spans="1:3" ht="15.5" x14ac:dyDescent="0.35">
      <c r="A195" s="16" t="s">
        <v>113</v>
      </c>
      <c r="B195" s="17" t="s">
        <v>134</v>
      </c>
      <c r="C195" s="17">
        <v>0.874</v>
      </c>
    </row>
    <row r="196" spans="1:3" ht="15.5" x14ac:dyDescent="0.35">
      <c r="A196" s="16" t="s">
        <v>113</v>
      </c>
      <c r="B196" s="17" t="s">
        <v>135</v>
      </c>
      <c r="C196" s="17">
        <v>7.6999999999999999E-2</v>
      </c>
    </row>
    <row r="197" spans="1:3" ht="15.5" x14ac:dyDescent="0.35">
      <c r="A197" s="16" t="s">
        <v>113</v>
      </c>
      <c r="B197" s="17" t="s">
        <v>136</v>
      </c>
      <c r="C197" s="17">
        <v>3.4000000000000002E-2</v>
      </c>
    </row>
    <row r="198" spans="1:3" ht="15.5" x14ac:dyDescent="0.35">
      <c r="A198" s="16" t="s">
        <v>113</v>
      </c>
      <c r="B198" s="17" t="s">
        <v>137</v>
      </c>
      <c r="C198" s="17">
        <v>1.4999999999999999E-2</v>
      </c>
    </row>
    <row r="199" spans="1:3" ht="15.5" x14ac:dyDescent="0.35">
      <c r="A199" s="16" t="s">
        <v>113</v>
      </c>
      <c r="B199" s="17" t="s">
        <v>80</v>
      </c>
      <c r="C199" s="17">
        <v>1</v>
      </c>
    </row>
    <row r="200" spans="1:3" ht="15.5" x14ac:dyDescent="0.35">
      <c r="A200" s="19" t="s">
        <v>113</v>
      </c>
      <c r="B200" s="20" t="s">
        <v>81</v>
      </c>
      <c r="C200" s="20">
        <v>190</v>
      </c>
    </row>
    <row r="201" spans="1:3" ht="15.5" x14ac:dyDescent="0.35">
      <c r="A201" s="21"/>
      <c r="B201" s="21"/>
      <c r="C201"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F8BD6-1124-4BEB-9CFD-647E13C96A57}">
  <dimension ref="A1:I201"/>
  <sheetViews>
    <sheetView workbookViewId="0"/>
  </sheetViews>
  <sheetFormatPr defaultColWidth="10.90625" defaultRowHeight="14.5" x14ac:dyDescent="0.35"/>
  <cols>
    <col min="1" max="1" width="70.7265625" customWidth="1"/>
    <col min="2" max="2" width="40.7265625" customWidth="1"/>
    <col min="3" max="9" width="15.7265625" customWidth="1"/>
    <col min="10" max="10" width="10.90625" customWidth="1"/>
  </cols>
  <sheetData>
    <row r="1" spans="1:9" ht="19.5" x14ac:dyDescent="0.45">
      <c r="A1" s="1" t="s">
        <v>56</v>
      </c>
    </row>
    <row r="2" spans="1:9" ht="15.5" x14ac:dyDescent="0.35">
      <c r="A2" s="14" t="s">
        <v>63</v>
      </c>
      <c r="B2" s="15" t="s">
        <v>133</v>
      </c>
      <c r="C2" s="15" t="s">
        <v>138</v>
      </c>
      <c r="D2" s="15" t="s">
        <v>139</v>
      </c>
      <c r="E2" s="15" t="s">
        <v>140</v>
      </c>
      <c r="F2" s="15" t="s">
        <v>141</v>
      </c>
      <c r="G2" s="15" t="s">
        <v>142</v>
      </c>
      <c r="H2" s="15" t="s">
        <v>143</v>
      </c>
      <c r="I2" s="15" t="s">
        <v>80</v>
      </c>
    </row>
    <row r="3" spans="1:9" ht="15.5" x14ac:dyDescent="0.35">
      <c r="A3" s="16" t="s">
        <v>76</v>
      </c>
      <c r="B3" s="17" t="s">
        <v>134</v>
      </c>
      <c r="C3" s="17">
        <v>0.80900000000000005</v>
      </c>
      <c r="D3" s="17">
        <v>0.83099999999999996</v>
      </c>
      <c r="E3" s="17">
        <v>0.86</v>
      </c>
      <c r="F3" s="17">
        <v>0.87</v>
      </c>
      <c r="G3" s="17">
        <v>0.89600000000000002</v>
      </c>
      <c r="H3" s="17">
        <v>0.90900000000000003</v>
      </c>
      <c r="I3" s="17">
        <v>0.86799999999999999</v>
      </c>
    </row>
    <row r="4" spans="1:9" ht="15.5" x14ac:dyDescent="0.35">
      <c r="A4" s="16" t="s">
        <v>76</v>
      </c>
      <c r="B4" s="17" t="s">
        <v>135</v>
      </c>
      <c r="C4" s="17">
        <v>7.9000000000000001E-2</v>
      </c>
      <c r="D4" s="17">
        <v>6.3E-2</v>
      </c>
      <c r="E4" s="17">
        <v>6.7000000000000004E-2</v>
      </c>
      <c r="F4" s="17">
        <v>6.3E-2</v>
      </c>
      <c r="G4" s="17">
        <v>0.05</v>
      </c>
      <c r="H4" s="17">
        <v>4.7E-2</v>
      </c>
      <c r="I4" s="17">
        <v>0.06</v>
      </c>
    </row>
    <row r="5" spans="1:9" ht="15.5" x14ac:dyDescent="0.35">
      <c r="A5" s="16" t="s">
        <v>76</v>
      </c>
      <c r="B5" s="17" t="s">
        <v>136</v>
      </c>
      <c r="C5" s="17">
        <v>7.4999999999999997E-2</v>
      </c>
      <c r="D5" s="17">
        <v>8.1000000000000003E-2</v>
      </c>
      <c r="E5" s="17">
        <v>6.2E-2</v>
      </c>
      <c r="F5" s="17">
        <v>0.06</v>
      </c>
      <c r="G5" s="17">
        <v>5.1999999999999998E-2</v>
      </c>
      <c r="H5" s="17">
        <v>3.6999999999999998E-2</v>
      </c>
      <c r="I5" s="17">
        <v>6.0999999999999999E-2</v>
      </c>
    </row>
    <row r="6" spans="1:9" ht="15.5" x14ac:dyDescent="0.35">
      <c r="A6" s="16" t="s">
        <v>76</v>
      </c>
      <c r="B6" s="17" t="s">
        <v>137</v>
      </c>
      <c r="C6" s="17">
        <v>3.6999999999999998E-2</v>
      </c>
      <c r="D6" s="17">
        <v>2.5000000000000001E-2</v>
      </c>
      <c r="E6" s="17">
        <v>1.0999999999999999E-2</v>
      </c>
      <c r="F6" s="17">
        <v>6.0000000000000001E-3</v>
      </c>
      <c r="G6" s="17">
        <v>3.0000000000000001E-3</v>
      </c>
      <c r="H6" s="17">
        <v>6.0000000000000001E-3</v>
      </c>
      <c r="I6" s="17">
        <v>1.2E-2</v>
      </c>
    </row>
    <row r="7" spans="1:9" ht="15.5" x14ac:dyDescent="0.35">
      <c r="A7" s="16" t="s">
        <v>76</v>
      </c>
      <c r="B7" s="17" t="s">
        <v>80</v>
      </c>
      <c r="C7" s="17">
        <v>1</v>
      </c>
      <c r="D7" s="17">
        <v>1</v>
      </c>
      <c r="E7" s="17">
        <v>1</v>
      </c>
      <c r="F7" s="17">
        <v>1</v>
      </c>
      <c r="G7" s="17">
        <v>1</v>
      </c>
      <c r="H7" s="17">
        <v>1</v>
      </c>
      <c r="I7" s="17">
        <v>1</v>
      </c>
    </row>
    <row r="8" spans="1:9" ht="15.5" x14ac:dyDescent="0.35">
      <c r="A8" s="16" t="s">
        <v>76</v>
      </c>
      <c r="B8" s="18" t="s">
        <v>81</v>
      </c>
      <c r="C8" s="18">
        <v>340</v>
      </c>
      <c r="D8" s="18">
        <v>980</v>
      </c>
      <c r="E8" s="18">
        <v>1160</v>
      </c>
      <c r="F8" s="18">
        <v>1820</v>
      </c>
      <c r="G8" s="18">
        <v>2400</v>
      </c>
      <c r="H8" s="18">
        <v>1510</v>
      </c>
      <c r="I8" s="18">
        <v>8210</v>
      </c>
    </row>
    <row r="9" spans="1:9" ht="15.5" x14ac:dyDescent="0.35">
      <c r="A9" s="16" t="s">
        <v>82</v>
      </c>
      <c r="B9" s="17" t="s">
        <v>134</v>
      </c>
      <c r="C9" s="17" t="s">
        <v>121</v>
      </c>
      <c r="D9" s="17" t="s">
        <v>121</v>
      </c>
      <c r="E9" s="17" t="s">
        <v>121</v>
      </c>
      <c r="F9" s="17">
        <v>0.80100000000000005</v>
      </c>
      <c r="G9" s="17">
        <v>0.72799999999999998</v>
      </c>
      <c r="H9" s="17" t="s">
        <v>121</v>
      </c>
      <c r="I9" s="17">
        <v>0.69499999999999995</v>
      </c>
    </row>
    <row r="10" spans="1:9" ht="15.5" x14ac:dyDescent="0.35">
      <c r="A10" s="16" t="s">
        <v>82</v>
      </c>
      <c r="B10" s="17" t="s">
        <v>135</v>
      </c>
      <c r="C10" s="17" t="s">
        <v>121</v>
      </c>
      <c r="D10" s="17" t="s">
        <v>121</v>
      </c>
      <c r="E10" s="17" t="s">
        <v>121</v>
      </c>
      <c r="F10" s="17">
        <v>0.05</v>
      </c>
      <c r="G10" s="17">
        <v>0.18</v>
      </c>
      <c r="H10" s="17" t="s">
        <v>121</v>
      </c>
      <c r="I10" s="17">
        <v>9.8000000000000004E-2</v>
      </c>
    </row>
    <row r="11" spans="1:9" ht="15.5" x14ac:dyDescent="0.35">
      <c r="A11" s="16" t="s">
        <v>82</v>
      </c>
      <c r="B11" s="17" t="s">
        <v>136</v>
      </c>
      <c r="C11" s="17" t="s">
        <v>121</v>
      </c>
      <c r="D11" s="17" t="s">
        <v>121</v>
      </c>
      <c r="E11" s="17" t="s">
        <v>121</v>
      </c>
      <c r="F11" s="17">
        <v>0.13500000000000001</v>
      </c>
      <c r="G11" s="17">
        <v>9.1999999999999998E-2</v>
      </c>
      <c r="H11" s="17" t="s">
        <v>121</v>
      </c>
      <c r="I11" s="17">
        <v>0.17399999999999999</v>
      </c>
    </row>
    <row r="12" spans="1:9" ht="15.5" x14ac:dyDescent="0.35">
      <c r="A12" s="16" t="s">
        <v>82</v>
      </c>
      <c r="B12" s="17" t="s">
        <v>137</v>
      </c>
      <c r="C12" s="17" t="s">
        <v>121</v>
      </c>
      <c r="D12" s="17" t="s">
        <v>121</v>
      </c>
      <c r="E12" s="17" t="s">
        <v>121</v>
      </c>
      <c r="F12" s="17">
        <v>1.4999999999999999E-2</v>
      </c>
      <c r="G12" s="17">
        <v>0</v>
      </c>
      <c r="H12" s="17" t="s">
        <v>121</v>
      </c>
      <c r="I12" s="17">
        <v>3.2000000000000001E-2</v>
      </c>
    </row>
    <row r="13" spans="1:9" ht="15.5" x14ac:dyDescent="0.35">
      <c r="A13" s="16" t="s">
        <v>82</v>
      </c>
      <c r="B13" s="17" t="s">
        <v>80</v>
      </c>
      <c r="C13" s="17" t="s">
        <v>121</v>
      </c>
      <c r="D13" s="17" t="s">
        <v>121</v>
      </c>
      <c r="E13" s="17" t="s">
        <v>121</v>
      </c>
      <c r="F13" s="17">
        <v>1</v>
      </c>
      <c r="G13" s="17">
        <v>1</v>
      </c>
      <c r="H13" s="17">
        <v>1</v>
      </c>
      <c r="I13" s="17">
        <v>1</v>
      </c>
    </row>
    <row r="14" spans="1:9" ht="15.5" x14ac:dyDescent="0.35">
      <c r="A14" s="16" t="s">
        <v>82</v>
      </c>
      <c r="B14" s="18" t="s">
        <v>81</v>
      </c>
      <c r="C14" s="18">
        <v>10</v>
      </c>
      <c r="D14" s="18">
        <v>40</v>
      </c>
      <c r="E14" s="18">
        <v>40</v>
      </c>
      <c r="F14" s="18">
        <v>60</v>
      </c>
      <c r="G14" s="18">
        <v>60</v>
      </c>
      <c r="H14" s="18">
        <v>50</v>
      </c>
      <c r="I14" s="18">
        <v>260</v>
      </c>
    </row>
    <row r="15" spans="1:9" ht="15.5" x14ac:dyDescent="0.35">
      <c r="A15" s="16" t="s">
        <v>83</v>
      </c>
      <c r="B15" s="17" t="s">
        <v>134</v>
      </c>
      <c r="C15" s="17" t="s">
        <v>121</v>
      </c>
      <c r="D15" s="17" t="s">
        <v>121</v>
      </c>
      <c r="E15" s="17" t="s">
        <v>121</v>
      </c>
      <c r="F15" s="17">
        <v>0.79800000000000004</v>
      </c>
      <c r="G15" s="17">
        <v>0.71099999999999997</v>
      </c>
      <c r="H15" s="17">
        <v>0.9</v>
      </c>
      <c r="I15" s="17">
        <v>0.78</v>
      </c>
    </row>
    <row r="16" spans="1:9" ht="15.5" x14ac:dyDescent="0.35">
      <c r="A16" s="16" t="s">
        <v>83</v>
      </c>
      <c r="B16" s="17" t="s">
        <v>135</v>
      </c>
      <c r="C16" s="17" t="s">
        <v>121</v>
      </c>
      <c r="D16" s="17" t="s">
        <v>121</v>
      </c>
      <c r="E16" s="17" t="s">
        <v>121</v>
      </c>
      <c r="F16" s="17">
        <v>6.5000000000000002E-2</v>
      </c>
      <c r="G16" s="17">
        <v>6.5000000000000002E-2</v>
      </c>
      <c r="H16" s="17">
        <v>4.1000000000000002E-2</v>
      </c>
      <c r="I16" s="17">
        <v>4.8000000000000001E-2</v>
      </c>
    </row>
    <row r="17" spans="1:9" ht="15.5" x14ac:dyDescent="0.35">
      <c r="A17" s="16" t="s">
        <v>83</v>
      </c>
      <c r="B17" s="17" t="s">
        <v>136</v>
      </c>
      <c r="C17" s="17" t="s">
        <v>121</v>
      </c>
      <c r="D17" s="17" t="s">
        <v>121</v>
      </c>
      <c r="E17" s="17" t="s">
        <v>121</v>
      </c>
      <c r="F17" s="17">
        <v>0.13700000000000001</v>
      </c>
      <c r="G17" s="17">
        <v>0.224</v>
      </c>
      <c r="H17" s="17">
        <v>4.9000000000000002E-2</v>
      </c>
      <c r="I17" s="17">
        <v>0.155</v>
      </c>
    </row>
    <row r="18" spans="1:9" ht="15.5" x14ac:dyDescent="0.35">
      <c r="A18" s="16" t="s">
        <v>83</v>
      </c>
      <c r="B18" s="17" t="s">
        <v>137</v>
      </c>
      <c r="C18" s="17" t="s">
        <v>121</v>
      </c>
      <c r="D18" s="17" t="s">
        <v>121</v>
      </c>
      <c r="E18" s="17" t="s">
        <v>121</v>
      </c>
      <c r="F18" s="17">
        <v>0</v>
      </c>
      <c r="G18" s="17">
        <v>0</v>
      </c>
      <c r="H18" s="17">
        <v>0.01</v>
      </c>
      <c r="I18" s="17">
        <v>1.6E-2</v>
      </c>
    </row>
    <row r="19" spans="1:9" ht="15.5" x14ac:dyDescent="0.35">
      <c r="A19" s="16" t="s">
        <v>83</v>
      </c>
      <c r="B19" s="17" t="s">
        <v>80</v>
      </c>
      <c r="C19" s="17" t="s">
        <v>121</v>
      </c>
      <c r="D19" s="17" t="s">
        <v>121</v>
      </c>
      <c r="E19" s="17" t="s">
        <v>121</v>
      </c>
      <c r="F19" s="17">
        <v>1</v>
      </c>
      <c r="G19" s="17">
        <v>1</v>
      </c>
      <c r="H19" s="17">
        <v>1</v>
      </c>
      <c r="I19" s="17">
        <v>1</v>
      </c>
    </row>
    <row r="20" spans="1:9" ht="15.5" x14ac:dyDescent="0.35">
      <c r="A20" s="16" t="s">
        <v>83</v>
      </c>
      <c r="B20" s="18" t="s">
        <v>81</v>
      </c>
      <c r="C20" s="18">
        <v>10</v>
      </c>
      <c r="D20" s="18">
        <v>20</v>
      </c>
      <c r="E20" s="18">
        <v>40</v>
      </c>
      <c r="F20" s="18">
        <v>70</v>
      </c>
      <c r="G20" s="18">
        <v>100</v>
      </c>
      <c r="H20" s="18">
        <v>60</v>
      </c>
      <c r="I20" s="18">
        <v>300</v>
      </c>
    </row>
    <row r="21" spans="1:9" ht="15.5" x14ac:dyDescent="0.35">
      <c r="A21" s="16" t="s">
        <v>84</v>
      </c>
      <c r="B21" s="17" t="s">
        <v>134</v>
      </c>
      <c r="C21" s="17" t="s">
        <v>121</v>
      </c>
      <c r="D21" s="17" t="s">
        <v>121</v>
      </c>
      <c r="E21" s="17" t="s">
        <v>121</v>
      </c>
      <c r="F21" s="17" t="s">
        <v>121</v>
      </c>
      <c r="G21" s="17" t="s">
        <v>121</v>
      </c>
      <c r="H21" s="17" t="s">
        <v>121</v>
      </c>
      <c r="I21" s="17">
        <v>0.8</v>
      </c>
    </row>
    <row r="22" spans="1:9" ht="15.5" x14ac:dyDescent="0.35">
      <c r="A22" s="16" t="s">
        <v>84</v>
      </c>
      <c r="B22" s="17" t="s">
        <v>135</v>
      </c>
      <c r="C22" s="17" t="s">
        <v>121</v>
      </c>
      <c r="D22" s="17" t="s">
        <v>121</v>
      </c>
      <c r="E22" s="17" t="s">
        <v>121</v>
      </c>
      <c r="F22" s="17" t="s">
        <v>121</v>
      </c>
      <c r="G22" s="17" t="s">
        <v>121</v>
      </c>
      <c r="H22" s="17" t="s">
        <v>121</v>
      </c>
      <c r="I22" s="17">
        <v>0.11700000000000001</v>
      </c>
    </row>
    <row r="23" spans="1:9" ht="15.5" x14ac:dyDescent="0.35">
      <c r="A23" s="16" t="s">
        <v>84</v>
      </c>
      <c r="B23" s="17" t="s">
        <v>136</v>
      </c>
      <c r="C23" s="17" t="s">
        <v>121</v>
      </c>
      <c r="D23" s="17" t="s">
        <v>121</v>
      </c>
      <c r="E23" s="17" t="s">
        <v>121</v>
      </c>
      <c r="F23" s="17" t="s">
        <v>121</v>
      </c>
      <c r="G23" s="17" t="s">
        <v>121</v>
      </c>
      <c r="H23" s="17" t="s">
        <v>121</v>
      </c>
      <c r="I23" s="17">
        <v>6.4000000000000001E-2</v>
      </c>
    </row>
    <row r="24" spans="1:9" ht="15.5" x14ac:dyDescent="0.35">
      <c r="A24" s="16" t="s">
        <v>84</v>
      </c>
      <c r="B24" s="17" t="s">
        <v>137</v>
      </c>
      <c r="C24" s="17" t="s">
        <v>121</v>
      </c>
      <c r="D24" s="17" t="s">
        <v>121</v>
      </c>
      <c r="E24" s="17" t="s">
        <v>121</v>
      </c>
      <c r="F24" s="17" t="s">
        <v>121</v>
      </c>
      <c r="G24" s="17" t="s">
        <v>121</v>
      </c>
      <c r="H24" s="17" t="s">
        <v>121</v>
      </c>
      <c r="I24" s="17">
        <v>1.9E-2</v>
      </c>
    </row>
    <row r="25" spans="1:9" ht="15.5" x14ac:dyDescent="0.35">
      <c r="A25" s="16" t="s">
        <v>84</v>
      </c>
      <c r="B25" s="17" t="s">
        <v>80</v>
      </c>
      <c r="C25" s="17" t="s">
        <v>121</v>
      </c>
      <c r="D25" s="17" t="s">
        <v>121</v>
      </c>
      <c r="E25" s="17" t="s">
        <v>121</v>
      </c>
      <c r="F25" s="17" t="s">
        <v>121</v>
      </c>
      <c r="G25" s="17">
        <v>1</v>
      </c>
      <c r="H25" s="17" t="s">
        <v>121</v>
      </c>
      <c r="I25" s="17">
        <v>1</v>
      </c>
    </row>
    <row r="26" spans="1:9" ht="15.5" x14ac:dyDescent="0.35">
      <c r="A26" s="16" t="s">
        <v>84</v>
      </c>
      <c r="B26" s="18" t="s">
        <v>81</v>
      </c>
      <c r="C26" s="18">
        <v>10</v>
      </c>
      <c r="D26" s="18">
        <v>20</v>
      </c>
      <c r="E26" s="18">
        <v>20</v>
      </c>
      <c r="F26" s="18">
        <v>40</v>
      </c>
      <c r="G26" s="18">
        <v>50</v>
      </c>
      <c r="H26" s="18">
        <v>40</v>
      </c>
      <c r="I26" s="18">
        <v>170</v>
      </c>
    </row>
    <row r="27" spans="1:9" ht="15.5" x14ac:dyDescent="0.35">
      <c r="A27" s="16" t="s">
        <v>85</v>
      </c>
      <c r="B27" s="17" t="s">
        <v>134</v>
      </c>
      <c r="C27" s="17" t="s">
        <v>121</v>
      </c>
      <c r="D27" s="17" t="s">
        <v>121</v>
      </c>
      <c r="E27" s="17" t="s">
        <v>121</v>
      </c>
      <c r="F27" s="17" t="s">
        <v>121</v>
      </c>
      <c r="G27" s="17">
        <v>0.95399999999999996</v>
      </c>
      <c r="H27" s="17" t="s">
        <v>121</v>
      </c>
      <c r="I27" s="17">
        <v>0.88400000000000001</v>
      </c>
    </row>
    <row r="28" spans="1:9" ht="15.5" x14ac:dyDescent="0.35">
      <c r="A28" s="16" t="s">
        <v>85</v>
      </c>
      <c r="B28" s="17" t="s">
        <v>135</v>
      </c>
      <c r="C28" s="17" t="s">
        <v>121</v>
      </c>
      <c r="D28" s="17" t="s">
        <v>121</v>
      </c>
      <c r="E28" s="17" t="s">
        <v>121</v>
      </c>
      <c r="F28" s="17" t="s">
        <v>121</v>
      </c>
      <c r="G28" s="17">
        <v>0.02</v>
      </c>
      <c r="H28" s="17" t="s">
        <v>121</v>
      </c>
      <c r="I28" s="17">
        <v>0.04</v>
      </c>
    </row>
    <row r="29" spans="1:9" ht="15.5" x14ac:dyDescent="0.35">
      <c r="A29" s="16" t="s">
        <v>85</v>
      </c>
      <c r="B29" s="17" t="s">
        <v>136</v>
      </c>
      <c r="C29" s="17" t="s">
        <v>121</v>
      </c>
      <c r="D29" s="17" t="s">
        <v>121</v>
      </c>
      <c r="E29" s="17" t="s">
        <v>121</v>
      </c>
      <c r="F29" s="17" t="s">
        <v>121</v>
      </c>
      <c r="G29" s="17">
        <v>1.7000000000000001E-2</v>
      </c>
      <c r="H29" s="17" t="s">
        <v>121</v>
      </c>
      <c r="I29" s="17">
        <v>7.2999999999999995E-2</v>
      </c>
    </row>
    <row r="30" spans="1:9" ht="15.5" x14ac:dyDescent="0.35">
      <c r="A30" s="16" t="s">
        <v>85</v>
      </c>
      <c r="B30" s="17" t="s">
        <v>137</v>
      </c>
      <c r="C30" s="17" t="s">
        <v>121</v>
      </c>
      <c r="D30" s="17" t="s">
        <v>121</v>
      </c>
      <c r="E30" s="17" t="s">
        <v>121</v>
      </c>
      <c r="F30" s="17" t="s">
        <v>121</v>
      </c>
      <c r="G30" s="17">
        <v>0.01</v>
      </c>
      <c r="H30" s="17" t="s">
        <v>121</v>
      </c>
      <c r="I30" s="17">
        <v>3.0000000000000001E-3</v>
      </c>
    </row>
    <row r="31" spans="1:9" ht="15.5" x14ac:dyDescent="0.35">
      <c r="A31" s="16" t="s">
        <v>85</v>
      </c>
      <c r="B31" s="17" t="s">
        <v>80</v>
      </c>
      <c r="C31" s="17" t="s">
        <v>121</v>
      </c>
      <c r="D31" s="17" t="s">
        <v>121</v>
      </c>
      <c r="E31" s="17" t="s">
        <v>121</v>
      </c>
      <c r="F31" s="17" t="s">
        <v>121</v>
      </c>
      <c r="G31" s="17">
        <v>1</v>
      </c>
      <c r="H31" s="17">
        <v>1</v>
      </c>
      <c r="I31" s="17">
        <v>1</v>
      </c>
    </row>
    <row r="32" spans="1:9" ht="15.5" x14ac:dyDescent="0.35">
      <c r="A32" s="16" t="s">
        <v>85</v>
      </c>
      <c r="B32" s="18" t="s">
        <v>81</v>
      </c>
      <c r="C32" s="18">
        <v>0</v>
      </c>
      <c r="D32" s="18">
        <v>20</v>
      </c>
      <c r="E32" s="18">
        <v>20</v>
      </c>
      <c r="F32" s="18">
        <v>40</v>
      </c>
      <c r="G32" s="18">
        <v>80</v>
      </c>
      <c r="H32" s="18">
        <v>50</v>
      </c>
      <c r="I32" s="18">
        <v>200</v>
      </c>
    </row>
    <row r="33" spans="1:9" ht="15.5" x14ac:dyDescent="0.35">
      <c r="A33" s="16" t="s">
        <v>86</v>
      </c>
      <c r="B33" s="17" t="s">
        <v>134</v>
      </c>
      <c r="C33" s="17" t="s">
        <v>121</v>
      </c>
      <c r="D33" s="17" t="s">
        <v>121</v>
      </c>
      <c r="E33" s="17" t="s">
        <v>121</v>
      </c>
      <c r="F33" s="17" t="s">
        <v>121</v>
      </c>
      <c r="G33" s="17">
        <v>0.93100000000000005</v>
      </c>
      <c r="H33" s="17" t="s">
        <v>121</v>
      </c>
      <c r="I33" s="17">
        <v>0.86499999999999999</v>
      </c>
    </row>
    <row r="34" spans="1:9" ht="15.5" x14ac:dyDescent="0.35">
      <c r="A34" s="16" t="s">
        <v>86</v>
      </c>
      <c r="B34" s="17" t="s">
        <v>135</v>
      </c>
      <c r="C34" s="17" t="s">
        <v>121</v>
      </c>
      <c r="D34" s="17" t="s">
        <v>121</v>
      </c>
      <c r="E34" s="17" t="s">
        <v>121</v>
      </c>
      <c r="F34" s="17" t="s">
        <v>121</v>
      </c>
      <c r="G34" s="17">
        <v>4.8000000000000001E-2</v>
      </c>
      <c r="H34" s="17" t="s">
        <v>121</v>
      </c>
      <c r="I34" s="17">
        <v>5.8000000000000003E-2</v>
      </c>
    </row>
    <row r="35" spans="1:9" ht="15.5" x14ac:dyDescent="0.35">
      <c r="A35" s="16" t="s">
        <v>86</v>
      </c>
      <c r="B35" s="17" t="s">
        <v>136</v>
      </c>
      <c r="C35" s="17" t="s">
        <v>121</v>
      </c>
      <c r="D35" s="17" t="s">
        <v>121</v>
      </c>
      <c r="E35" s="17" t="s">
        <v>121</v>
      </c>
      <c r="F35" s="17" t="s">
        <v>121</v>
      </c>
      <c r="G35" s="17">
        <v>0.01</v>
      </c>
      <c r="H35" s="17" t="s">
        <v>121</v>
      </c>
      <c r="I35" s="17">
        <v>7.4999999999999997E-2</v>
      </c>
    </row>
    <row r="36" spans="1:9" ht="15.5" x14ac:dyDescent="0.35">
      <c r="A36" s="16" t="s">
        <v>86</v>
      </c>
      <c r="B36" s="17" t="s">
        <v>137</v>
      </c>
      <c r="C36" s="17" t="s">
        <v>121</v>
      </c>
      <c r="D36" s="17" t="s">
        <v>121</v>
      </c>
      <c r="E36" s="17" t="s">
        <v>121</v>
      </c>
      <c r="F36" s="17" t="s">
        <v>121</v>
      </c>
      <c r="G36" s="17">
        <v>0.01</v>
      </c>
      <c r="H36" s="17" t="s">
        <v>121</v>
      </c>
      <c r="I36" s="17">
        <v>3.0000000000000001E-3</v>
      </c>
    </row>
    <row r="37" spans="1:9" ht="15.5" x14ac:dyDescent="0.35">
      <c r="A37" s="16" t="s">
        <v>86</v>
      </c>
      <c r="B37" s="17" t="s">
        <v>80</v>
      </c>
      <c r="C37" s="17" t="s">
        <v>121</v>
      </c>
      <c r="D37" s="17" t="s">
        <v>121</v>
      </c>
      <c r="E37" s="17" t="s">
        <v>121</v>
      </c>
      <c r="F37" s="17" t="s">
        <v>121</v>
      </c>
      <c r="G37" s="17">
        <v>1</v>
      </c>
      <c r="H37" s="17" t="s">
        <v>121</v>
      </c>
      <c r="I37" s="17">
        <v>1</v>
      </c>
    </row>
    <row r="38" spans="1:9" ht="15.5" x14ac:dyDescent="0.35">
      <c r="A38" s="16" t="s">
        <v>86</v>
      </c>
      <c r="B38" s="18" t="s">
        <v>81</v>
      </c>
      <c r="C38" s="18">
        <v>10</v>
      </c>
      <c r="D38" s="18">
        <v>20</v>
      </c>
      <c r="E38" s="18">
        <v>30</v>
      </c>
      <c r="F38" s="18">
        <v>40</v>
      </c>
      <c r="G38" s="18">
        <v>60</v>
      </c>
      <c r="H38" s="18">
        <v>30</v>
      </c>
      <c r="I38" s="18">
        <v>190</v>
      </c>
    </row>
    <row r="39" spans="1:9" ht="15.5" x14ac:dyDescent="0.35">
      <c r="A39" s="16" t="s">
        <v>87</v>
      </c>
      <c r="B39" s="17" t="s">
        <v>134</v>
      </c>
      <c r="C39" s="17" t="s">
        <v>121</v>
      </c>
      <c r="D39" s="17" t="s">
        <v>121</v>
      </c>
      <c r="E39" s="17" t="s">
        <v>121</v>
      </c>
      <c r="F39" s="17" t="s">
        <v>121</v>
      </c>
      <c r="G39" s="17">
        <v>0.91500000000000004</v>
      </c>
      <c r="H39" s="17">
        <v>0.90300000000000002</v>
      </c>
      <c r="I39" s="17">
        <v>0.82699999999999996</v>
      </c>
    </row>
    <row r="40" spans="1:9" ht="15.5" x14ac:dyDescent="0.35">
      <c r="A40" s="16" t="s">
        <v>87</v>
      </c>
      <c r="B40" s="17" t="s">
        <v>135</v>
      </c>
      <c r="C40" s="17" t="s">
        <v>121</v>
      </c>
      <c r="D40" s="17" t="s">
        <v>121</v>
      </c>
      <c r="E40" s="17" t="s">
        <v>121</v>
      </c>
      <c r="F40" s="17" t="s">
        <v>121</v>
      </c>
      <c r="G40" s="17">
        <v>6.2E-2</v>
      </c>
      <c r="H40" s="17">
        <v>6.0999999999999999E-2</v>
      </c>
      <c r="I40" s="17">
        <v>0.13500000000000001</v>
      </c>
    </row>
    <row r="41" spans="1:9" ht="15.5" x14ac:dyDescent="0.35">
      <c r="A41" s="16" t="s">
        <v>87</v>
      </c>
      <c r="B41" s="17" t="s">
        <v>136</v>
      </c>
      <c r="C41" s="17" t="s">
        <v>121</v>
      </c>
      <c r="D41" s="17" t="s">
        <v>121</v>
      </c>
      <c r="E41" s="17" t="s">
        <v>121</v>
      </c>
      <c r="F41" s="17" t="s">
        <v>121</v>
      </c>
      <c r="G41" s="17">
        <v>2.3E-2</v>
      </c>
      <c r="H41" s="17">
        <v>3.6999999999999998E-2</v>
      </c>
      <c r="I41" s="17">
        <v>3.7999999999999999E-2</v>
      </c>
    </row>
    <row r="42" spans="1:9" ht="15.5" x14ac:dyDescent="0.35">
      <c r="A42" s="16" t="s">
        <v>87</v>
      </c>
      <c r="B42" s="17" t="s">
        <v>137</v>
      </c>
      <c r="C42" s="17" t="s">
        <v>121</v>
      </c>
      <c r="D42" s="17" t="s">
        <v>121</v>
      </c>
      <c r="E42" s="17" t="s">
        <v>121</v>
      </c>
      <c r="F42" s="17" t="s">
        <v>121</v>
      </c>
      <c r="G42" s="17">
        <v>0</v>
      </c>
      <c r="H42" s="17">
        <v>0</v>
      </c>
      <c r="I42" s="17">
        <v>0</v>
      </c>
    </row>
    <row r="43" spans="1:9" ht="15.5" x14ac:dyDescent="0.35">
      <c r="A43" s="16" t="s">
        <v>87</v>
      </c>
      <c r="B43" s="17" t="s">
        <v>80</v>
      </c>
      <c r="C43" s="17" t="s">
        <v>121</v>
      </c>
      <c r="D43" s="17" t="s">
        <v>121</v>
      </c>
      <c r="E43" s="17" t="s">
        <v>121</v>
      </c>
      <c r="F43" s="17" t="s">
        <v>121</v>
      </c>
      <c r="G43" s="17">
        <v>1</v>
      </c>
      <c r="H43" s="17">
        <v>1</v>
      </c>
      <c r="I43" s="17">
        <v>1</v>
      </c>
    </row>
    <row r="44" spans="1:9" ht="15.5" x14ac:dyDescent="0.35">
      <c r="A44" s="16" t="s">
        <v>87</v>
      </c>
      <c r="B44" s="18" t="s">
        <v>81</v>
      </c>
      <c r="C44" s="18">
        <v>10</v>
      </c>
      <c r="D44" s="18">
        <v>20</v>
      </c>
      <c r="E44" s="18">
        <v>20</v>
      </c>
      <c r="F44" s="18">
        <v>40</v>
      </c>
      <c r="G44" s="18">
        <v>80</v>
      </c>
      <c r="H44" s="18">
        <v>60</v>
      </c>
      <c r="I44" s="18">
        <v>230</v>
      </c>
    </row>
    <row r="45" spans="1:9" ht="15.5" x14ac:dyDescent="0.35">
      <c r="A45" s="16" t="s">
        <v>88</v>
      </c>
      <c r="B45" s="17" t="s">
        <v>134</v>
      </c>
      <c r="C45" s="17" t="s">
        <v>121</v>
      </c>
      <c r="D45" s="17" t="s">
        <v>121</v>
      </c>
      <c r="E45" s="17" t="s">
        <v>121</v>
      </c>
      <c r="F45" s="17" t="s">
        <v>121</v>
      </c>
      <c r="G45" s="17" t="s">
        <v>121</v>
      </c>
      <c r="H45" s="17" t="s">
        <v>121</v>
      </c>
      <c r="I45" s="17">
        <v>0.86699999999999999</v>
      </c>
    </row>
    <row r="46" spans="1:9" ht="15.5" x14ac:dyDescent="0.35">
      <c r="A46" s="16" t="s">
        <v>88</v>
      </c>
      <c r="B46" s="17" t="s">
        <v>135</v>
      </c>
      <c r="C46" s="17" t="s">
        <v>121</v>
      </c>
      <c r="D46" s="17" t="s">
        <v>121</v>
      </c>
      <c r="E46" s="17" t="s">
        <v>121</v>
      </c>
      <c r="F46" s="17" t="s">
        <v>121</v>
      </c>
      <c r="G46" s="17" t="s">
        <v>121</v>
      </c>
      <c r="H46" s="17" t="s">
        <v>121</v>
      </c>
      <c r="I46" s="17">
        <v>5.8999999999999997E-2</v>
      </c>
    </row>
    <row r="47" spans="1:9" ht="15.5" x14ac:dyDescent="0.35">
      <c r="A47" s="16" t="s">
        <v>88</v>
      </c>
      <c r="B47" s="17" t="s">
        <v>136</v>
      </c>
      <c r="C47" s="17" t="s">
        <v>121</v>
      </c>
      <c r="D47" s="17" t="s">
        <v>121</v>
      </c>
      <c r="E47" s="17" t="s">
        <v>121</v>
      </c>
      <c r="F47" s="17" t="s">
        <v>121</v>
      </c>
      <c r="G47" s="17" t="s">
        <v>121</v>
      </c>
      <c r="H47" s="17" t="s">
        <v>121</v>
      </c>
      <c r="I47" s="17">
        <v>6.7000000000000004E-2</v>
      </c>
    </row>
    <row r="48" spans="1:9" ht="15.5" x14ac:dyDescent="0.35">
      <c r="A48" s="16" t="s">
        <v>88</v>
      </c>
      <c r="B48" s="17" t="s">
        <v>137</v>
      </c>
      <c r="C48" s="17" t="s">
        <v>121</v>
      </c>
      <c r="D48" s="17" t="s">
        <v>121</v>
      </c>
      <c r="E48" s="17" t="s">
        <v>121</v>
      </c>
      <c r="F48" s="17" t="s">
        <v>121</v>
      </c>
      <c r="G48" s="17" t="s">
        <v>121</v>
      </c>
      <c r="H48" s="17" t="s">
        <v>121</v>
      </c>
      <c r="I48" s="17">
        <v>7.0000000000000001E-3</v>
      </c>
    </row>
    <row r="49" spans="1:9" ht="15.5" x14ac:dyDescent="0.35">
      <c r="A49" s="16" t="s">
        <v>88</v>
      </c>
      <c r="B49" s="17" t="s">
        <v>80</v>
      </c>
      <c r="C49" s="17" t="s">
        <v>121</v>
      </c>
      <c r="D49" s="17" t="s">
        <v>121</v>
      </c>
      <c r="E49" s="17" t="s">
        <v>121</v>
      </c>
      <c r="F49" s="17" t="s">
        <v>121</v>
      </c>
      <c r="G49" s="17">
        <v>1</v>
      </c>
      <c r="H49" s="17" t="s">
        <v>121</v>
      </c>
      <c r="I49" s="17">
        <v>1</v>
      </c>
    </row>
    <row r="50" spans="1:9" ht="15.5" x14ac:dyDescent="0.35">
      <c r="A50" s="16" t="s">
        <v>88</v>
      </c>
      <c r="B50" s="18" t="s">
        <v>81</v>
      </c>
      <c r="C50" s="18">
        <v>20</v>
      </c>
      <c r="D50" s="18">
        <v>20</v>
      </c>
      <c r="E50" s="18">
        <v>20</v>
      </c>
      <c r="F50" s="18">
        <v>30</v>
      </c>
      <c r="G50" s="18">
        <v>50</v>
      </c>
      <c r="H50" s="18">
        <v>30</v>
      </c>
      <c r="I50" s="18">
        <v>170</v>
      </c>
    </row>
    <row r="51" spans="1:9" ht="15.5" x14ac:dyDescent="0.35">
      <c r="A51" s="16" t="s">
        <v>89</v>
      </c>
      <c r="B51" s="17" t="s">
        <v>134</v>
      </c>
      <c r="C51" s="17" t="s">
        <v>121</v>
      </c>
      <c r="D51" s="17" t="s">
        <v>121</v>
      </c>
      <c r="E51" s="17" t="s">
        <v>121</v>
      </c>
      <c r="F51" s="17" t="s">
        <v>121</v>
      </c>
      <c r="G51" s="17">
        <v>0.90800000000000003</v>
      </c>
      <c r="H51" s="17" t="s">
        <v>121</v>
      </c>
      <c r="I51" s="17">
        <v>0.89500000000000002</v>
      </c>
    </row>
    <row r="52" spans="1:9" ht="15.5" x14ac:dyDescent="0.35">
      <c r="A52" s="16" t="s">
        <v>89</v>
      </c>
      <c r="B52" s="17" t="s">
        <v>135</v>
      </c>
      <c r="C52" s="17" t="s">
        <v>121</v>
      </c>
      <c r="D52" s="17" t="s">
        <v>121</v>
      </c>
      <c r="E52" s="17" t="s">
        <v>121</v>
      </c>
      <c r="F52" s="17" t="s">
        <v>121</v>
      </c>
      <c r="G52" s="17">
        <v>1.0999999999999999E-2</v>
      </c>
      <c r="H52" s="17" t="s">
        <v>121</v>
      </c>
      <c r="I52" s="17">
        <v>4.2000000000000003E-2</v>
      </c>
    </row>
    <row r="53" spans="1:9" ht="15.5" x14ac:dyDescent="0.35">
      <c r="A53" s="16" t="s">
        <v>89</v>
      </c>
      <c r="B53" s="17" t="s">
        <v>136</v>
      </c>
      <c r="C53" s="17" t="s">
        <v>121</v>
      </c>
      <c r="D53" s="17" t="s">
        <v>121</v>
      </c>
      <c r="E53" s="17" t="s">
        <v>121</v>
      </c>
      <c r="F53" s="17" t="s">
        <v>121</v>
      </c>
      <c r="G53" s="17">
        <v>8.1000000000000003E-2</v>
      </c>
      <c r="H53" s="17" t="s">
        <v>121</v>
      </c>
      <c r="I53" s="17">
        <v>6.3E-2</v>
      </c>
    </row>
    <row r="54" spans="1:9" ht="15.5" x14ac:dyDescent="0.35">
      <c r="A54" s="16" t="s">
        <v>89</v>
      </c>
      <c r="B54" s="17" t="s">
        <v>137</v>
      </c>
      <c r="C54" s="17" t="s">
        <v>121</v>
      </c>
      <c r="D54" s="17" t="s">
        <v>121</v>
      </c>
      <c r="E54" s="17" t="s">
        <v>121</v>
      </c>
      <c r="F54" s="17" t="s">
        <v>121</v>
      </c>
      <c r="G54" s="17">
        <v>0</v>
      </c>
      <c r="H54" s="17" t="s">
        <v>121</v>
      </c>
      <c r="I54" s="17">
        <v>0</v>
      </c>
    </row>
    <row r="55" spans="1:9" ht="15.5" x14ac:dyDescent="0.35">
      <c r="A55" s="16" t="s">
        <v>89</v>
      </c>
      <c r="B55" s="17" t="s">
        <v>80</v>
      </c>
      <c r="C55" s="17" t="s">
        <v>121</v>
      </c>
      <c r="D55" s="17" t="s">
        <v>121</v>
      </c>
      <c r="E55" s="17" t="s">
        <v>121</v>
      </c>
      <c r="F55" s="17">
        <v>1</v>
      </c>
      <c r="G55" s="17">
        <v>1</v>
      </c>
      <c r="H55" s="17" t="s">
        <v>121</v>
      </c>
      <c r="I55" s="17">
        <v>1</v>
      </c>
    </row>
    <row r="56" spans="1:9" ht="15.5" x14ac:dyDescent="0.35">
      <c r="A56" s="16" t="s">
        <v>89</v>
      </c>
      <c r="B56" s="18" t="s">
        <v>81</v>
      </c>
      <c r="C56" s="18">
        <v>10</v>
      </c>
      <c r="D56" s="18">
        <v>30</v>
      </c>
      <c r="E56" s="18">
        <v>30</v>
      </c>
      <c r="F56" s="18">
        <v>50</v>
      </c>
      <c r="G56" s="18">
        <v>50</v>
      </c>
      <c r="H56" s="18">
        <v>40</v>
      </c>
      <c r="I56" s="18">
        <v>200</v>
      </c>
    </row>
    <row r="57" spans="1:9" ht="15.5" x14ac:dyDescent="0.35">
      <c r="A57" s="16" t="s">
        <v>90</v>
      </c>
      <c r="B57" s="17" t="s">
        <v>134</v>
      </c>
      <c r="C57" s="17" t="s">
        <v>121</v>
      </c>
      <c r="D57" s="17" t="s">
        <v>121</v>
      </c>
      <c r="E57" s="17" t="s">
        <v>121</v>
      </c>
      <c r="F57" s="17" t="s">
        <v>121</v>
      </c>
      <c r="G57" s="17">
        <v>0.84499999999999997</v>
      </c>
      <c r="H57" s="17" t="s">
        <v>121</v>
      </c>
      <c r="I57" s="17">
        <v>0.85899999999999999</v>
      </c>
    </row>
    <row r="58" spans="1:9" ht="15.5" x14ac:dyDescent="0.35">
      <c r="A58" s="16" t="s">
        <v>90</v>
      </c>
      <c r="B58" s="17" t="s">
        <v>135</v>
      </c>
      <c r="C58" s="17" t="s">
        <v>121</v>
      </c>
      <c r="D58" s="17" t="s">
        <v>121</v>
      </c>
      <c r="E58" s="17" t="s">
        <v>121</v>
      </c>
      <c r="F58" s="17" t="s">
        <v>121</v>
      </c>
      <c r="G58" s="17">
        <v>0.104</v>
      </c>
      <c r="H58" s="17" t="s">
        <v>121</v>
      </c>
      <c r="I58" s="17">
        <v>7.2999999999999995E-2</v>
      </c>
    </row>
    <row r="59" spans="1:9" ht="15.5" x14ac:dyDescent="0.35">
      <c r="A59" s="16" t="s">
        <v>90</v>
      </c>
      <c r="B59" s="17" t="s">
        <v>136</v>
      </c>
      <c r="C59" s="17" t="s">
        <v>121</v>
      </c>
      <c r="D59" s="17" t="s">
        <v>121</v>
      </c>
      <c r="E59" s="17" t="s">
        <v>121</v>
      </c>
      <c r="F59" s="17" t="s">
        <v>121</v>
      </c>
      <c r="G59" s="17">
        <v>5.0999999999999997E-2</v>
      </c>
      <c r="H59" s="17" t="s">
        <v>121</v>
      </c>
      <c r="I59" s="17">
        <v>5.6000000000000001E-2</v>
      </c>
    </row>
    <row r="60" spans="1:9" ht="15.5" x14ac:dyDescent="0.35">
      <c r="A60" s="16" t="s">
        <v>90</v>
      </c>
      <c r="B60" s="17" t="s">
        <v>137</v>
      </c>
      <c r="C60" s="17" t="s">
        <v>121</v>
      </c>
      <c r="D60" s="17" t="s">
        <v>121</v>
      </c>
      <c r="E60" s="17" t="s">
        <v>121</v>
      </c>
      <c r="F60" s="17" t="s">
        <v>121</v>
      </c>
      <c r="G60" s="17">
        <v>0</v>
      </c>
      <c r="H60" s="17" t="s">
        <v>121</v>
      </c>
      <c r="I60" s="17">
        <v>1.0999999999999999E-2</v>
      </c>
    </row>
    <row r="61" spans="1:9" ht="15.5" x14ac:dyDescent="0.35">
      <c r="A61" s="16" t="s">
        <v>90</v>
      </c>
      <c r="B61" s="17" t="s">
        <v>80</v>
      </c>
      <c r="C61" s="17" t="s">
        <v>121</v>
      </c>
      <c r="D61" s="17" t="s">
        <v>121</v>
      </c>
      <c r="E61" s="17" t="s">
        <v>121</v>
      </c>
      <c r="F61" s="17">
        <v>1</v>
      </c>
      <c r="G61" s="17">
        <v>1</v>
      </c>
      <c r="H61" s="17">
        <v>1</v>
      </c>
      <c r="I61" s="17">
        <v>1</v>
      </c>
    </row>
    <row r="62" spans="1:9" ht="15.5" x14ac:dyDescent="0.35">
      <c r="A62" s="16" t="s">
        <v>90</v>
      </c>
      <c r="B62" s="18" t="s">
        <v>81</v>
      </c>
      <c r="C62" s="18">
        <v>0</v>
      </c>
      <c r="D62" s="18">
        <v>20</v>
      </c>
      <c r="E62" s="18">
        <v>30</v>
      </c>
      <c r="F62" s="18">
        <v>50</v>
      </c>
      <c r="G62" s="18">
        <v>60</v>
      </c>
      <c r="H62" s="18">
        <v>50</v>
      </c>
      <c r="I62" s="18">
        <v>210</v>
      </c>
    </row>
    <row r="63" spans="1:9" ht="15.5" x14ac:dyDescent="0.35">
      <c r="A63" s="16" t="s">
        <v>91</v>
      </c>
      <c r="B63" s="17" t="s">
        <v>134</v>
      </c>
      <c r="C63" s="17" t="s">
        <v>121</v>
      </c>
      <c r="D63" s="17" t="s">
        <v>121</v>
      </c>
      <c r="E63" s="17" t="s">
        <v>121</v>
      </c>
      <c r="F63" s="17">
        <v>0.90300000000000002</v>
      </c>
      <c r="G63" s="17">
        <v>0.94399999999999995</v>
      </c>
      <c r="H63" s="17" t="s">
        <v>121</v>
      </c>
      <c r="I63" s="17">
        <v>0.91200000000000003</v>
      </c>
    </row>
    <row r="64" spans="1:9" ht="15.5" x14ac:dyDescent="0.35">
      <c r="A64" s="16" t="s">
        <v>91</v>
      </c>
      <c r="B64" s="17" t="s">
        <v>135</v>
      </c>
      <c r="C64" s="17" t="s">
        <v>121</v>
      </c>
      <c r="D64" s="17" t="s">
        <v>121</v>
      </c>
      <c r="E64" s="17" t="s">
        <v>121</v>
      </c>
      <c r="F64" s="17">
        <v>2.8000000000000001E-2</v>
      </c>
      <c r="G64" s="17">
        <v>1.6E-2</v>
      </c>
      <c r="H64" s="17" t="s">
        <v>121</v>
      </c>
      <c r="I64" s="17">
        <v>3.9E-2</v>
      </c>
    </row>
    <row r="65" spans="1:9" ht="15.5" x14ac:dyDescent="0.35">
      <c r="A65" s="16" t="s">
        <v>91</v>
      </c>
      <c r="B65" s="17" t="s">
        <v>136</v>
      </c>
      <c r="C65" s="17" t="s">
        <v>121</v>
      </c>
      <c r="D65" s="17" t="s">
        <v>121</v>
      </c>
      <c r="E65" s="17" t="s">
        <v>121</v>
      </c>
      <c r="F65" s="17">
        <v>4.2000000000000003E-2</v>
      </c>
      <c r="G65" s="17">
        <v>1.4E-2</v>
      </c>
      <c r="H65" s="17" t="s">
        <v>121</v>
      </c>
      <c r="I65" s="17">
        <v>1.7000000000000001E-2</v>
      </c>
    </row>
    <row r="66" spans="1:9" ht="15.5" x14ac:dyDescent="0.35">
      <c r="A66" s="16" t="s">
        <v>91</v>
      </c>
      <c r="B66" s="17" t="s">
        <v>137</v>
      </c>
      <c r="C66" s="17" t="s">
        <v>121</v>
      </c>
      <c r="D66" s="17" t="s">
        <v>121</v>
      </c>
      <c r="E66" s="17" t="s">
        <v>121</v>
      </c>
      <c r="F66" s="17">
        <v>2.7E-2</v>
      </c>
      <c r="G66" s="17">
        <v>2.5999999999999999E-2</v>
      </c>
      <c r="H66" s="17" t="s">
        <v>121</v>
      </c>
      <c r="I66" s="17">
        <v>3.2000000000000001E-2</v>
      </c>
    </row>
    <row r="67" spans="1:9" ht="15.5" x14ac:dyDescent="0.35">
      <c r="A67" s="16" t="s">
        <v>91</v>
      </c>
      <c r="B67" s="17" t="s">
        <v>80</v>
      </c>
      <c r="C67" s="17" t="s">
        <v>121</v>
      </c>
      <c r="D67" s="17" t="s">
        <v>121</v>
      </c>
      <c r="E67" s="17" t="s">
        <v>121</v>
      </c>
      <c r="F67" s="17">
        <v>1</v>
      </c>
      <c r="G67" s="17">
        <v>1</v>
      </c>
      <c r="H67" s="17" t="s">
        <v>121</v>
      </c>
      <c r="I67" s="17">
        <v>1</v>
      </c>
    </row>
    <row r="68" spans="1:9" ht="15.5" x14ac:dyDescent="0.35">
      <c r="A68" s="16" t="s">
        <v>91</v>
      </c>
      <c r="B68" s="18" t="s">
        <v>81</v>
      </c>
      <c r="C68" s="18">
        <v>10</v>
      </c>
      <c r="D68" s="18">
        <v>20</v>
      </c>
      <c r="E68" s="18">
        <v>40</v>
      </c>
      <c r="F68" s="18">
        <v>60</v>
      </c>
      <c r="G68" s="18">
        <v>70</v>
      </c>
      <c r="H68" s="18">
        <v>30</v>
      </c>
      <c r="I68" s="18">
        <v>220</v>
      </c>
    </row>
    <row r="69" spans="1:9" ht="15.5" x14ac:dyDescent="0.35">
      <c r="A69" s="16" t="s">
        <v>92</v>
      </c>
      <c r="B69" s="17" t="s">
        <v>134</v>
      </c>
      <c r="C69" s="17" t="s">
        <v>121</v>
      </c>
      <c r="D69" s="17" t="s">
        <v>121</v>
      </c>
      <c r="E69" s="17" t="s">
        <v>121</v>
      </c>
      <c r="F69" s="17" t="s">
        <v>121</v>
      </c>
      <c r="G69" s="17">
        <v>0.97099999999999997</v>
      </c>
      <c r="H69" s="17" t="s">
        <v>121</v>
      </c>
      <c r="I69" s="17">
        <v>0.94199999999999995</v>
      </c>
    </row>
    <row r="70" spans="1:9" ht="15.5" x14ac:dyDescent="0.35">
      <c r="A70" s="16" t="s">
        <v>92</v>
      </c>
      <c r="B70" s="17" t="s">
        <v>135</v>
      </c>
      <c r="C70" s="17" t="s">
        <v>121</v>
      </c>
      <c r="D70" s="17" t="s">
        <v>121</v>
      </c>
      <c r="E70" s="17" t="s">
        <v>121</v>
      </c>
      <c r="F70" s="17" t="s">
        <v>121</v>
      </c>
      <c r="G70" s="17">
        <v>0</v>
      </c>
      <c r="H70" s="17" t="s">
        <v>121</v>
      </c>
      <c r="I70" s="17">
        <v>5.1999999999999998E-2</v>
      </c>
    </row>
    <row r="71" spans="1:9" ht="15.5" x14ac:dyDescent="0.35">
      <c r="A71" s="16" t="s">
        <v>92</v>
      </c>
      <c r="B71" s="17" t="s">
        <v>136</v>
      </c>
      <c r="C71" s="17" t="s">
        <v>121</v>
      </c>
      <c r="D71" s="17" t="s">
        <v>121</v>
      </c>
      <c r="E71" s="17" t="s">
        <v>121</v>
      </c>
      <c r="F71" s="17" t="s">
        <v>121</v>
      </c>
      <c r="G71" s="17">
        <v>2.9000000000000001E-2</v>
      </c>
      <c r="H71" s="17" t="s">
        <v>121</v>
      </c>
      <c r="I71" s="17">
        <v>6.0000000000000001E-3</v>
      </c>
    </row>
    <row r="72" spans="1:9" ht="15.5" x14ac:dyDescent="0.35">
      <c r="A72" s="16" t="s">
        <v>92</v>
      </c>
      <c r="B72" s="17" t="s">
        <v>137</v>
      </c>
      <c r="C72" s="17" t="s">
        <v>121</v>
      </c>
      <c r="D72" s="17" t="s">
        <v>121</v>
      </c>
      <c r="E72" s="17" t="s">
        <v>121</v>
      </c>
      <c r="F72" s="17" t="s">
        <v>121</v>
      </c>
      <c r="G72" s="17">
        <v>0</v>
      </c>
      <c r="H72" s="17" t="s">
        <v>121</v>
      </c>
      <c r="I72" s="17">
        <v>0</v>
      </c>
    </row>
    <row r="73" spans="1:9" ht="15.5" x14ac:dyDescent="0.35">
      <c r="A73" s="16" t="s">
        <v>92</v>
      </c>
      <c r="B73" s="17" t="s">
        <v>80</v>
      </c>
      <c r="C73" s="17" t="s">
        <v>121</v>
      </c>
      <c r="D73" s="17" t="s">
        <v>121</v>
      </c>
      <c r="E73" s="17" t="s">
        <v>121</v>
      </c>
      <c r="F73" s="17" t="s">
        <v>121</v>
      </c>
      <c r="G73" s="17">
        <v>1</v>
      </c>
      <c r="H73" s="17" t="s">
        <v>121</v>
      </c>
      <c r="I73" s="17">
        <v>1</v>
      </c>
    </row>
    <row r="74" spans="1:9" ht="15.5" x14ac:dyDescent="0.35">
      <c r="A74" s="16" t="s">
        <v>92</v>
      </c>
      <c r="B74" s="18" t="s">
        <v>81</v>
      </c>
      <c r="C74" s="18">
        <v>10</v>
      </c>
      <c r="D74" s="18">
        <v>10</v>
      </c>
      <c r="E74" s="18">
        <v>20</v>
      </c>
      <c r="F74" s="18">
        <v>40</v>
      </c>
      <c r="G74" s="18">
        <v>50</v>
      </c>
      <c r="H74" s="18">
        <v>40</v>
      </c>
      <c r="I74" s="18">
        <v>180</v>
      </c>
    </row>
    <row r="75" spans="1:9" ht="15.5" x14ac:dyDescent="0.35">
      <c r="A75" s="16" t="s">
        <v>93</v>
      </c>
      <c r="B75" s="17" t="s">
        <v>134</v>
      </c>
      <c r="C75" s="17" t="s">
        <v>121</v>
      </c>
      <c r="D75" s="17">
        <v>0.82599999999999996</v>
      </c>
      <c r="E75" s="17">
        <v>0.91300000000000003</v>
      </c>
      <c r="F75" s="17">
        <v>0.95399999999999996</v>
      </c>
      <c r="G75" s="17">
        <v>0.92300000000000004</v>
      </c>
      <c r="H75" s="17">
        <v>0.91800000000000004</v>
      </c>
      <c r="I75" s="17">
        <v>0.90300000000000002</v>
      </c>
    </row>
    <row r="76" spans="1:9" ht="15.5" x14ac:dyDescent="0.35">
      <c r="A76" s="16" t="s">
        <v>93</v>
      </c>
      <c r="B76" s="17" t="s">
        <v>135</v>
      </c>
      <c r="C76" s="17" t="s">
        <v>121</v>
      </c>
      <c r="D76" s="17">
        <v>0.14399999999999999</v>
      </c>
      <c r="E76" s="17">
        <v>4.5999999999999999E-2</v>
      </c>
      <c r="F76" s="17">
        <v>3.3000000000000002E-2</v>
      </c>
      <c r="G76" s="17">
        <v>0.05</v>
      </c>
      <c r="H76" s="17">
        <v>7.2999999999999995E-2</v>
      </c>
      <c r="I76" s="17">
        <v>7.0999999999999994E-2</v>
      </c>
    </row>
    <row r="77" spans="1:9" ht="15.5" x14ac:dyDescent="0.35">
      <c r="A77" s="16" t="s">
        <v>93</v>
      </c>
      <c r="B77" s="17" t="s">
        <v>136</v>
      </c>
      <c r="C77" s="17" t="s">
        <v>121</v>
      </c>
      <c r="D77" s="17">
        <v>0</v>
      </c>
      <c r="E77" s="17">
        <v>0.01</v>
      </c>
      <c r="F77" s="17">
        <v>1.2999999999999999E-2</v>
      </c>
      <c r="G77" s="17">
        <v>1.7999999999999999E-2</v>
      </c>
      <c r="H77" s="17">
        <v>0.01</v>
      </c>
      <c r="I77" s="17">
        <v>8.9999999999999993E-3</v>
      </c>
    </row>
    <row r="78" spans="1:9" ht="15.5" x14ac:dyDescent="0.35">
      <c r="A78" s="16" t="s">
        <v>93</v>
      </c>
      <c r="B78" s="17" t="s">
        <v>137</v>
      </c>
      <c r="C78" s="17" t="s">
        <v>121</v>
      </c>
      <c r="D78" s="17">
        <v>3.1E-2</v>
      </c>
      <c r="E78" s="17">
        <v>3.1E-2</v>
      </c>
      <c r="F78" s="17">
        <v>0</v>
      </c>
      <c r="G78" s="17">
        <v>8.9999999999999993E-3</v>
      </c>
      <c r="H78" s="17">
        <v>0</v>
      </c>
      <c r="I78" s="17">
        <v>1.7999999999999999E-2</v>
      </c>
    </row>
    <row r="79" spans="1:9" ht="15.5" x14ac:dyDescent="0.35">
      <c r="A79" s="16" t="s">
        <v>93</v>
      </c>
      <c r="B79" s="17" t="s">
        <v>80</v>
      </c>
      <c r="C79" s="17" t="s">
        <v>121</v>
      </c>
      <c r="D79" s="17">
        <v>1</v>
      </c>
      <c r="E79" s="17">
        <v>1</v>
      </c>
      <c r="F79" s="17">
        <v>1</v>
      </c>
      <c r="G79" s="17">
        <v>1</v>
      </c>
      <c r="H79" s="17">
        <v>1</v>
      </c>
      <c r="I79" s="17">
        <v>1</v>
      </c>
    </row>
    <row r="80" spans="1:9" ht="15.5" x14ac:dyDescent="0.35">
      <c r="A80" s="16" t="s">
        <v>93</v>
      </c>
      <c r="B80" s="18" t="s">
        <v>81</v>
      </c>
      <c r="C80" s="18">
        <v>40</v>
      </c>
      <c r="D80" s="18">
        <v>110</v>
      </c>
      <c r="E80" s="18">
        <v>130</v>
      </c>
      <c r="F80" s="18">
        <v>150</v>
      </c>
      <c r="G80" s="18">
        <v>140</v>
      </c>
      <c r="H80" s="18">
        <v>100</v>
      </c>
      <c r="I80" s="18">
        <v>670</v>
      </c>
    </row>
    <row r="81" spans="1:9" ht="15.5" x14ac:dyDescent="0.35">
      <c r="A81" s="16" t="s">
        <v>94</v>
      </c>
      <c r="B81" s="17" t="s">
        <v>134</v>
      </c>
      <c r="C81" s="17" t="s">
        <v>121</v>
      </c>
      <c r="D81" s="17" t="s">
        <v>121</v>
      </c>
      <c r="E81" s="17" t="s">
        <v>121</v>
      </c>
      <c r="F81" s="17" t="s">
        <v>121</v>
      </c>
      <c r="G81" s="17">
        <v>0.91800000000000004</v>
      </c>
      <c r="H81" s="17" t="s">
        <v>121</v>
      </c>
      <c r="I81" s="17">
        <v>0.91900000000000004</v>
      </c>
    </row>
    <row r="82" spans="1:9" ht="15.5" x14ac:dyDescent="0.35">
      <c r="A82" s="16" t="s">
        <v>94</v>
      </c>
      <c r="B82" s="17" t="s">
        <v>135</v>
      </c>
      <c r="C82" s="17" t="s">
        <v>121</v>
      </c>
      <c r="D82" s="17" t="s">
        <v>121</v>
      </c>
      <c r="E82" s="17" t="s">
        <v>121</v>
      </c>
      <c r="F82" s="17" t="s">
        <v>121</v>
      </c>
      <c r="G82" s="17">
        <v>3.4000000000000002E-2</v>
      </c>
      <c r="H82" s="17" t="s">
        <v>121</v>
      </c>
      <c r="I82" s="17">
        <v>5.1999999999999998E-2</v>
      </c>
    </row>
    <row r="83" spans="1:9" ht="15.5" x14ac:dyDescent="0.35">
      <c r="A83" s="16" t="s">
        <v>94</v>
      </c>
      <c r="B83" s="17" t="s">
        <v>136</v>
      </c>
      <c r="C83" s="17" t="s">
        <v>121</v>
      </c>
      <c r="D83" s="17" t="s">
        <v>121</v>
      </c>
      <c r="E83" s="17" t="s">
        <v>121</v>
      </c>
      <c r="F83" s="17" t="s">
        <v>121</v>
      </c>
      <c r="G83" s="17">
        <v>4.8000000000000001E-2</v>
      </c>
      <c r="H83" s="17" t="s">
        <v>121</v>
      </c>
      <c r="I83" s="17">
        <v>0.03</v>
      </c>
    </row>
    <row r="84" spans="1:9" ht="15.5" x14ac:dyDescent="0.35">
      <c r="A84" s="16" t="s">
        <v>94</v>
      </c>
      <c r="B84" s="17" t="s">
        <v>137</v>
      </c>
      <c r="C84" s="17" t="s">
        <v>121</v>
      </c>
      <c r="D84" s="17" t="s">
        <v>121</v>
      </c>
      <c r="E84" s="17" t="s">
        <v>121</v>
      </c>
      <c r="F84" s="17" t="s">
        <v>121</v>
      </c>
      <c r="G84" s="17">
        <v>0</v>
      </c>
      <c r="H84" s="17" t="s">
        <v>121</v>
      </c>
      <c r="I84" s="17">
        <v>0</v>
      </c>
    </row>
    <row r="85" spans="1:9" ht="15.5" x14ac:dyDescent="0.35">
      <c r="A85" s="16" t="s">
        <v>94</v>
      </c>
      <c r="B85" s="17" t="s">
        <v>80</v>
      </c>
      <c r="C85" s="17" t="s">
        <v>121</v>
      </c>
      <c r="D85" s="17" t="s">
        <v>121</v>
      </c>
      <c r="E85" s="17" t="s">
        <v>121</v>
      </c>
      <c r="F85" s="17" t="s">
        <v>121</v>
      </c>
      <c r="G85" s="17">
        <v>1</v>
      </c>
      <c r="H85" s="17" t="s">
        <v>121</v>
      </c>
      <c r="I85" s="17">
        <v>1</v>
      </c>
    </row>
    <row r="86" spans="1:9" ht="15.5" x14ac:dyDescent="0.35">
      <c r="A86" s="16" t="s">
        <v>94</v>
      </c>
      <c r="B86" s="18" t="s">
        <v>81</v>
      </c>
      <c r="C86" s="18">
        <v>10</v>
      </c>
      <c r="D86" s="18">
        <v>30</v>
      </c>
      <c r="E86" s="18">
        <v>40</v>
      </c>
      <c r="F86" s="18">
        <v>40</v>
      </c>
      <c r="G86" s="18">
        <v>50</v>
      </c>
      <c r="H86" s="18">
        <v>30</v>
      </c>
      <c r="I86" s="18">
        <v>190</v>
      </c>
    </row>
    <row r="87" spans="1:9" ht="15.5" x14ac:dyDescent="0.35">
      <c r="A87" s="16" t="s">
        <v>95</v>
      </c>
      <c r="B87" s="17" t="s">
        <v>134</v>
      </c>
      <c r="C87" s="17" t="s">
        <v>121</v>
      </c>
      <c r="D87" s="17" t="s">
        <v>121</v>
      </c>
      <c r="E87" s="17" t="s">
        <v>121</v>
      </c>
      <c r="F87" s="17">
        <v>0.86399999999999999</v>
      </c>
      <c r="G87" s="17">
        <v>0.95799999999999996</v>
      </c>
      <c r="H87" s="17">
        <v>0.95599999999999996</v>
      </c>
      <c r="I87" s="17">
        <v>0.877</v>
      </c>
    </row>
    <row r="88" spans="1:9" ht="15.5" x14ac:dyDescent="0.35">
      <c r="A88" s="16" t="s">
        <v>95</v>
      </c>
      <c r="B88" s="17" t="s">
        <v>135</v>
      </c>
      <c r="C88" s="17" t="s">
        <v>121</v>
      </c>
      <c r="D88" s="17" t="s">
        <v>121</v>
      </c>
      <c r="E88" s="17" t="s">
        <v>121</v>
      </c>
      <c r="F88" s="17">
        <v>5.8000000000000003E-2</v>
      </c>
      <c r="G88" s="17">
        <v>8.9999999999999993E-3</v>
      </c>
      <c r="H88" s="17">
        <v>2.5999999999999999E-2</v>
      </c>
      <c r="I88" s="17">
        <v>0.04</v>
      </c>
    </row>
    <row r="89" spans="1:9" ht="15.5" x14ac:dyDescent="0.35">
      <c r="A89" s="16" t="s">
        <v>95</v>
      </c>
      <c r="B89" s="17" t="s">
        <v>136</v>
      </c>
      <c r="C89" s="17" t="s">
        <v>121</v>
      </c>
      <c r="D89" s="17" t="s">
        <v>121</v>
      </c>
      <c r="E89" s="17" t="s">
        <v>121</v>
      </c>
      <c r="F89" s="17">
        <v>7.6999999999999999E-2</v>
      </c>
      <c r="G89" s="17">
        <v>3.3000000000000002E-2</v>
      </c>
      <c r="H89" s="17">
        <v>1.7999999999999999E-2</v>
      </c>
      <c r="I89" s="17">
        <v>7.5999999999999998E-2</v>
      </c>
    </row>
    <row r="90" spans="1:9" ht="15.5" x14ac:dyDescent="0.35">
      <c r="A90" s="16" t="s">
        <v>95</v>
      </c>
      <c r="B90" s="17" t="s">
        <v>137</v>
      </c>
      <c r="C90" s="17" t="s">
        <v>121</v>
      </c>
      <c r="D90" s="17" t="s">
        <v>121</v>
      </c>
      <c r="E90" s="17" t="s">
        <v>121</v>
      </c>
      <c r="F90" s="17">
        <v>0</v>
      </c>
      <c r="G90" s="17">
        <v>0</v>
      </c>
      <c r="H90" s="17">
        <v>0</v>
      </c>
      <c r="I90" s="17">
        <v>6.0000000000000001E-3</v>
      </c>
    </row>
    <row r="91" spans="1:9" ht="15.5" x14ac:dyDescent="0.35">
      <c r="A91" s="16" t="s">
        <v>95</v>
      </c>
      <c r="B91" s="17" t="s">
        <v>80</v>
      </c>
      <c r="C91" s="17" t="s">
        <v>121</v>
      </c>
      <c r="D91" s="17" t="s">
        <v>121</v>
      </c>
      <c r="E91" s="17">
        <v>1</v>
      </c>
      <c r="F91" s="17">
        <v>1</v>
      </c>
      <c r="G91" s="17">
        <v>1</v>
      </c>
      <c r="H91" s="17">
        <v>1</v>
      </c>
      <c r="I91" s="17">
        <v>1</v>
      </c>
    </row>
    <row r="92" spans="1:9" ht="15.5" x14ac:dyDescent="0.35">
      <c r="A92" s="16" t="s">
        <v>95</v>
      </c>
      <c r="B92" s="18" t="s">
        <v>81</v>
      </c>
      <c r="C92" s="18">
        <v>10</v>
      </c>
      <c r="D92" s="18">
        <v>40</v>
      </c>
      <c r="E92" s="18">
        <v>50</v>
      </c>
      <c r="F92" s="18">
        <v>100</v>
      </c>
      <c r="G92" s="18">
        <v>130</v>
      </c>
      <c r="H92" s="18">
        <v>90</v>
      </c>
      <c r="I92" s="18">
        <v>420</v>
      </c>
    </row>
    <row r="93" spans="1:9" ht="15.5" x14ac:dyDescent="0.35">
      <c r="A93" s="16" t="s">
        <v>96</v>
      </c>
      <c r="B93" s="17" t="s">
        <v>134</v>
      </c>
      <c r="C93" s="17" t="s">
        <v>121</v>
      </c>
      <c r="D93" s="17">
        <v>0.92400000000000004</v>
      </c>
      <c r="E93" s="17">
        <v>0.83899999999999997</v>
      </c>
      <c r="F93" s="17">
        <v>0.85299999999999998</v>
      </c>
      <c r="G93" s="17">
        <v>0.88500000000000001</v>
      </c>
      <c r="H93" s="17">
        <v>0.85199999999999998</v>
      </c>
      <c r="I93" s="17">
        <v>0.874</v>
      </c>
    </row>
    <row r="94" spans="1:9" ht="15.5" x14ac:dyDescent="0.35">
      <c r="A94" s="16" t="s">
        <v>96</v>
      </c>
      <c r="B94" s="17" t="s">
        <v>135</v>
      </c>
      <c r="C94" s="17" t="s">
        <v>121</v>
      </c>
      <c r="D94" s="17">
        <v>1.7000000000000001E-2</v>
      </c>
      <c r="E94" s="17">
        <v>5.7000000000000002E-2</v>
      </c>
      <c r="F94" s="17">
        <v>6.5000000000000002E-2</v>
      </c>
      <c r="G94" s="17">
        <v>7.0000000000000007E-2</v>
      </c>
      <c r="H94" s="17">
        <v>8.1000000000000003E-2</v>
      </c>
      <c r="I94" s="17">
        <v>4.9000000000000002E-2</v>
      </c>
    </row>
    <row r="95" spans="1:9" ht="15.5" x14ac:dyDescent="0.35">
      <c r="A95" s="16" t="s">
        <v>96</v>
      </c>
      <c r="B95" s="17" t="s">
        <v>136</v>
      </c>
      <c r="C95" s="17" t="s">
        <v>121</v>
      </c>
      <c r="D95" s="17">
        <v>5.0999999999999997E-2</v>
      </c>
      <c r="E95" s="17">
        <v>5.7000000000000002E-2</v>
      </c>
      <c r="F95" s="17">
        <v>7.4999999999999997E-2</v>
      </c>
      <c r="G95" s="17">
        <v>4.2000000000000003E-2</v>
      </c>
      <c r="H95" s="17">
        <v>3.9E-2</v>
      </c>
      <c r="I95" s="17">
        <v>0.06</v>
      </c>
    </row>
    <row r="96" spans="1:9" ht="15.5" x14ac:dyDescent="0.35">
      <c r="A96" s="16" t="s">
        <v>96</v>
      </c>
      <c r="B96" s="17" t="s">
        <v>137</v>
      </c>
      <c r="C96" s="17" t="s">
        <v>121</v>
      </c>
      <c r="D96" s="17">
        <v>8.0000000000000002E-3</v>
      </c>
      <c r="E96" s="17">
        <v>4.7E-2</v>
      </c>
      <c r="F96" s="17">
        <v>7.0000000000000001E-3</v>
      </c>
      <c r="G96" s="17">
        <v>3.0000000000000001E-3</v>
      </c>
      <c r="H96" s="17">
        <v>2.9000000000000001E-2</v>
      </c>
      <c r="I96" s="17">
        <v>1.7000000000000001E-2</v>
      </c>
    </row>
    <row r="97" spans="1:9" ht="15.5" x14ac:dyDescent="0.35">
      <c r="A97" s="16" t="s">
        <v>96</v>
      </c>
      <c r="B97" s="17" t="s">
        <v>80</v>
      </c>
      <c r="C97" s="17" t="s">
        <v>121</v>
      </c>
      <c r="D97" s="17">
        <v>1</v>
      </c>
      <c r="E97" s="17">
        <v>1</v>
      </c>
      <c r="F97" s="17">
        <v>1</v>
      </c>
      <c r="G97" s="17">
        <v>1</v>
      </c>
      <c r="H97" s="17">
        <v>1</v>
      </c>
      <c r="I97" s="17">
        <v>1</v>
      </c>
    </row>
    <row r="98" spans="1:9" ht="15.5" x14ac:dyDescent="0.35">
      <c r="A98" s="16" t="s">
        <v>96</v>
      </c>
      <c r="B98" s="18" t="s">
        <v>81</v>
      </c>
      <c r="C98" s="18">
        <v>40</v>
      </c>
      <c r="D98" s="18">
        <v>140</v>
      </c>
      <c r="E98" s="18">
        <v>120</v>
      </c>
      <c r="F98" s="18">
        <v>160</v>
      </c>
      <c r="G98" s="18">
        <v>190</v>
      </c>
      <c r="H98" s="18">
        <v>80</v>
      </c>
      <c r="I98" s="18">
        <v>740</v>
      </c>
    </row>
    <row r="99" spans="1:9" ht="15.5" x14ac:dyDescent="0.35">
      <c r="A99" s="16" t="s">
        <v>97</v>
      </c>
      <c r="B99" s="17" t="s">
        <v>134</v>
      </c>
      <c r="C99" s="17" t="s">
        <v>121</v>
      </c>
      <c r="D99" s="17" t="s">
        <v>121</v>
      </c>
      <c r="E99" s="17" t="s">
        <v>121</v>
      </c>
      <c r="F99" s="17">
        <v>0.94799999999999995</v>
      </c>
      <c r="G99" s="17">
        <v>0.90800000000000003</v>
      </c>
      <c r="H99" s="17" t="s">
        <v>121</v>
      </c>
      <c r="I99" s="17">
        <v>0.92700000000000005</v>
      </c>
    </row>
    <row r="100" spans="1:9" ht="15.5" x14ac:dyDescent="0.35">
      <c r="A100" s="16" t="s">
        <v>97</v>
      </c>
      <c r="B100" s="17" t="s">
        <v>135</v>
      </c>
      <c r="C100" s="17" t="s">
        <v>121</v>
      </c>
      <c r="D100" s="17" t="s">
        <v>121</v>
      </c>
      <c r="E100" s="17" t="s">
        <v>121</v>
      </c>
      <c r="F100" s="17">
        <v>0.03</v>
      </c>
      <c r="G100" s="17">
        <v>4.4999999999999998E-2</v>
      </c>
      <c r="H100" s="17" t="s">
        <v>121</v>
      </c>
      <c r="I100" s="17">
        <v>4.1000000000000002E-2</v>
      </c>
    </row>
    <row r="101" spans="1:9" ht="15.5" x14ac:dyDescent="0.35">
      <c r="A101" s="16" t="s">
        <v>97</v>
      </c>
      <c r="B101" s="17" t="s">
        <v>136</v>
      </c>
      <c r="C101" s="17" t="s">
        <v>121</v>
      </c>
      <c r="D101" s="17" t="s">
        <v>121</v>
      </c>
      <c r="E101" s="17" t="s">
        <v>121</v>
      </c>
      <c r="F101" s="17">
        <v>2.1999999999999999E-2</v>
      </c>
      <c r="G101" s="17">
        <v>4.7E-2</v>
      </c>
      <c r="H101" s="17" t="s">
        <v>121</v>
      </c>
      <c r="I101" s="17">
        <v>2.8000000000000001E-2</v>
      </c>
    </row>
    <row r="102" spans="1:9" ht="15.5" x14ac:dyDescent="0.35">
      <c r="A102" s="16" t="s">
        <v>97</v>
      </c>
      <c r="B102" s="17" t="s">
        <v>137</v>
      </c>
      <c r="C102" s="17" t="s">
        <v>121</v>
      </c>
      <c r="D102" s="17" t="s">
        <v>121</v>
      </c>
      <c r="E102" s="17" t="s">
        <v>121</v>
      </c>
      <c r="F102" s="17">
        <v>0</v>
      </c>
      <c r="G102" s="17">
        <v>0</v>
      </c>
      <c r="H102" s="17" t="s">
        <v>121</v>
      </c>
      <c r="I102" s="17">
        <v>4.0000000000000001E-3</v>
      </c>
    </row>
    <row r="103" spans="1:9" ht="15.5" x14ac:dyDescent="0.35">
      <c r="A103" s="16" t="s">
        <v>97</v>
      </c>
      <c r="B103" s="17" t="s">
        <v>80</v>
      </c>
      <c r="C103" s="17" t="s">
        <v>121</v>
      </c>
      <c r="D103" s="17" t="s">
        <v>121</v>
      </c>
      <c r="E103" s="17" t="s">
        <v>121</v>
      </c>
      <c r="F103" s="17">
        <v>1</v>
      </c>
      <c r="G103" s="17">
        <v>1</v>
      </c>
      <c r="H103" s="17">
        <v>1</v>
      </c>
      <c r="I103" s="17">
        <v>1</v>
      </c>
    </row>
    <row r="104" spans="1:9" ht="15.5" x14ac:dyDescent="0.35">
      <c r="A104" s="16" t="s">
        <v>97</v>
      </c>
      <c r="B104" s="18" t="s">
        <v>81</v>
      </c>
      <c r="C104" s="18">
        <v>10</v>
      </c>
      <c r="D104" s="18">
        <v>30</v>
      </c>
      <c r="E104" s="18">
        <v>30</v>
      </c>
      <c r="F104" s="18">
        <v>70</v>
      </c>
      <c r="G104" s="18">
        <v>90</v>
      </c>
      <c r="H104" s="18">
        <v>50</v>
      </c>
      <c r="I104" s="18">
        <v>280</v>
      </c>
    </row>
    <row r="105" spans="1:9" ht="15.5" x14ac:dyDescent="0.35">
      <c r="A105" s="16" t="s">
        <v>98</v>
      </c>
      <c r="B105" s="17" t="s">
        <v>134</v>
      </c>
      <c r="C105" s="17" t="s">
        <v>121</v>
      </c>
      <c r="D105" s="17" t="s">
        <v>121</v>
      </c>
      <c r="E105" s="17" t="s">
        <v>121</v>
      </c>
      <c r="F105" s="17" t="s">
        <v>121</v>
      </c>
      <c r="G105" s="17">
        <v>0.94299999999999995</v>
      </c>
      <c r="H105" s="17" t="s">
        <v>121</v>
      </c>
      <c r="I105" s="17">
        <v>0.96299999999999997</v>
      </c>
    </row>
    <row r="106" spans="1:9" ht="15.5" x14ac:dyDescent="0.35">
      <c r="A106" s="16" t="s">
        <v>98</v>
      </c>
      <c r="B106" s="17" t="s">
        <v>135</v>
      </c>
      <c r="C106" s="17" t="s">
        <v>121</v>
      </c>
      <c r="D106" s="17" t="s">
        <v>121</v>
      </c>
      <c r="E106" s="17" t="s">
        <v>121</v>
      </c>
      <c r="F106" s="17" t="s">
        <v>121</v>
      </c>
      <c r="G106" s="17">
        <v>3.4000000000000002E-2</v>
      </c>
      <c r="H106" s="17" t="s">
        <v>121</v>
      </c>
      <c r="I106" s="17">
        <v>2.5999999999999999E-2</v>
      </c>
    </row>
    <row r="107" spans="1:9" ht="15.5" x14ac:dyDescent="0.35">
      <c r="A107" s="16" t="s">
        <v>98</v>
      </c>
      <c r="B107" s="17" t="s">
        <v>136</v>
      </c>
      <c r="C107" s="17" t="s">
        <v>121</v>
      </c>
      <c r="D107" s="17" t="s">
        <v>121</v>
      </c>
      <c r="E107" s="17" t="s">
        <v>121</v>
      </c>
      <c r="F107" s="17" t="s">
        <v>121</v>
      </c>
      <c r="G107" s="17">
        <v>2.3E-2</v>
      </c>
      <c r="H107" s="17" t="s">
        <v>121</v>
      </c>
      <c r="I107" s="17">
        <v>1.0999999999999999E-2</v>
      </c>
    </row>
    <row r="108" spans="1:9" ht="15.5" x14ac:dyDescent="0.35">
      <c r="A108" s="16" t="s">
        <v>98</v>
      </c>
      <c r="B108" s="17" t="s">
        <v>137</v>
      </c>
      <c r="C108" s="17" t="s">
        <v>121</v>
      </c>
      <c r="D108" s="17" t="s">
        <v>121</v>
      </c>
      <c r="E108" s="17" t="s">
        <v>121</v>
      </c>
      <c r="F108" s="17" t="s">
        <v>121</v>
      </c>
      <c r="G108" s="17">
        <v>0</v>
      </c>
      <c r="H108" s="17" t="s">
        <v>121</v>
      </c>
      <c r="I108" s="17">
        <v>0</v>
      </c>
    </row>
    <row r="109" spans="1:9" ht="15.5" x14ac:dyDescent="0.35">
      <c r="A109" s="16" t="s">
        <v>98</v>
      </c>
      <c r="B109" s="17" t="s">
        <v>80</v>
      </c>
      <c r="C109" s="17" t="s">
        <v>121</v>
      </c>
      <c r="D109" s="17" t="s">
        <v>121</v>
      </c>
      <c r="E109" s="17" t="s">
        <v>121</v>
      </c>
      <c r="F109" s="17" t="s">
        <v>121</v>
      </c>
      <c r="G109" s="17">
        <v>1</v>
      </c>
      <c r="H109" s="17" t="s">
        <v>121</v>
      </c>
      <c r="I109" s="17">
        <v>1</v>
      </c>
    </row>
    <row r="110" spans="1:9" ht="15.5" x14ac:dyDescent="0.35">
      <c r="A110" s="16" t="s">
        <v>98</v>
      </c>
      <c r="B110" s="18" t="s">
        <v>81</v>
      </c>
      <c r="C110" s="18">
        <v>10</v>
      </c>
      <c r="D110" s="18">
        <v>20</v>
      </c>
      <c r="E110" s="18">
        <v>20</v>
      </c>
      <c r="F110" s="18">
        <v>40</v>
      </c>
      <c r="G110" s="18">
        <v>60</v>
      </c>
      <c r="H110" s="18">
        <v>30</v>
      </c>
      <c r="I110" s="18">
        <v>180</v>
      </c>
    </row>
    <row r="111" spans="1:9" ht="15.5" x14ac:dyDescent="0.35">
      <c r="A111" s="16" t="s">
        <v>99</v>
      </c>
      <c r="B111" s="17" t="s">
        <v>134</v>
      </c>
      <c r="C111" s="17" t="s">
        <v>121</v>
      </c>
      <c r="D111" s="17" t="s">
        <v>121</v>
      </c>
      <c r="E111" s="17" t="s">
        <v>121</v>
      </c>
      <c r="F111" s="17" t="s">
        <v>121</v>
      </c>
      <c r="G111" s="17">
        <v>0.91400000000000003</v>
      </c>
      <c r="H111" s="17" t="s">
        <v>121</v>
      </c>
      <c r="I111" s="17">
        <v>0.88900000000000001</v>
      </c>
    </row>
    <row r="112" spans="1:9" ht="15.5" x14ac:dyDescent="0.35">
      <c r="A112" s="16" t="s">
        <v>99</v>
      </c>
      <c r="B112" s="17" t="s">
        <v>135</v>
      </c>
      <c r="C112" s="17" t="s">
        <v>121</v>
      </c>
      <c r="D112" s="17" t="s">
        <v>121</v>
      </c>
      <c r="E112" s="17" t="s">
        <v>121</v>
      </c>
      <c r="F112" s="17" t="s">
        <v>121</v>
      </c>
      <c r="G112" s="17">
        <v>4.1000000000000002E-2</v>
      </c>
      <c r="H112" s="17" t="s">
        <v>121</v>
      </c>
      <c r="I112" s="17">
        <v>6.6000000000000003E-2</v>
      </c>
    </row>
    <row r="113" spans="1:9" ht="15.5" x14ac:dyDescent="0.35">
      <c r="A113" s="16" t="s">
        <v>99</v>
      </c>
      <c r="B113" s="17" t="s">
        <v>136</v>
      </c>
      <c r="C113" s="17" t="s">
        <v>121</v>
      </c>
      <c r="D113" s="17" t="s">
        <v>121</v>
      </c>
      <c r="E113" s="17" t="s">
        <v>121</v>
      </c>
      <c r="F113" s="17" t="s">
        <v>121</v>
      </c>
      <c r="G113" s="17">
        <v>4.4999999999999998E-2</v>
      </c>
      <c r="H113" s="17" t="s">
        <v>121</v>
      </c>
      <c r="I113" s="17">
        <v>3.7999999999999999E-2</v>
      </c>
    </row>
    <row r="114" spans="1:9" ht="15.5" x14ac:dyDescent="0.35">
      <c r="A114" s="16" t="s">
        <v>99</v>
      </c>
      <c r="B114" s="17" t="s">
        <v>137</v>
      </c>
      <c r="C114" s="17" t="s">
        <v>121</v>
      </c>
      <c r="D114" s="17" t="s">
        <v>121</v>
      </c>
      <c r="E114" s="17" t="s">
        <v>121</v>
      </c>
      <c r="F114" s="17" t="s">
        <v>121</v>
      </c>
      <c r="G114" s="17">
        <v>0</v>
      </c>
      <c r="H114" s="17" t="s">
        <v>121</v>
      </c>
      <c r="I114" s="17">
        <v>7.0000000000000001E-3</v>
      </c>
    </row>
    <row r="115" spans="1:9" ht="15.5" x14ac:dyDescent="0.35">
      <c r="A115" s="16" t="s">
        <v>99</v>
      </c>
      <c r="B115" s="17" t="s">
        <v>80</v>
      </c>
      <c r="C115" s="17" t="s">
        <v>121</v>
      </c>
      <c r="D115" s="17" t="s">
        <v>121</v>
      </c>
      <c r="E115" s="17" t="s">
        <v>121</v>
      </c>
      <c r="F115" s="17" t="s">
        <v>121</v>
      </c>
      <c r="G115" s="17">
        <v>1</v>
      </c>
      <c r="H115" s="17" t="s">
        <v>121</v>
      </c>
      <c r="I115" s="17">
        <v>1</v>
      </c>
    </row>
    <row r="116" spans="1:9" ht="15.5" x14ac:dyDescent="0.35">
      <c r="A116" s="16" t="s">
        <v>99</v>
      </c>
      <c r="B116" s="18" t="s">
        <v>81</v>
      </c>
      <c r="C116" s="18">
        <v>10</v>
      </c>
      <c r="D116" s="18">
        <v>30</v>
      </c>
      <c r="E116" s="18">
        <v>40</v>
      </c>
      <c r="F116" s="18">
        <v>40</v>
      </c>
      <c r="G116" s="18">
        <v>60</v>
      </c>
      <c r="H116" s="18">
        <v>40</v>
      </c>
      <c r="I116" s="18">
        <v>210</v>
      </c>
    </row>
    <row r="117" spans="1:9" ht="15.5" x14ac:dyDescent="0.35">
      <c r="A117" s="16" t="s">
        <v>100</v>
      </c>
      <c r="B117" s="17" t="s">
        <v>134</v>
      </c>
      <c r="C117" s="17" t="s">
        <v>121</v>
      </c>
      <c r="D117" s="17" t="s">
        <v>121</v>
      </c>
      <c r="E117" s="17" t="s">
        <v>121</v>
      </c>
      <c r="F117" s="17" t="s">
        <v>121</v>
      </c>
      <c r="G117" s="17">
        <v>0.89400000000000002</v>
      </c>
      <c r="H117" s="17" t="s">
        <v>121</v>
      </c>
      <c r="I117" s="17">
        <v>0.90800000000000003</v>
      </c>
    </row>
    <row r="118" spans="1:9" ht="15.5" x14ac:dyDescent="0.35">
      <c r="A118" s="16" t="s">
        <v>100</v>
      </c>
      <c r="B118" s="17" t="s">
        <v>135</v>
      </c>
      <c r="C118" s="17" t="s">
        <v>121</v>
      </c>
      <c r="D118" s="17" t="s">
        <v>121</v>
      </c>
      <c r="E118" s="17" t="s">
        <v>121</v>
      </c>
      <c r="F118" s="17" t="s">
        <v>121</v>
      </c>
      <c r="G118" s="17">
        <v>3.5999999999999997E-2</v>
      </c>
      <c r="H118" s="17" t="s">
        <v>121</v>
      </c>
      <c r="I118" s="17">
        <v>0.03</v>
      </c>
    </row>
    <row r="119" spans="1:9" ht="15.5" x14ac:dyDescent="0.35">
      <c r="A119" s="16" t="s">
        <v>100</v>
      </c>
      <c r="B119" s="17" t="s">
        <v>136</v>
      </c>
      <c r="C119" s="17" t="s">
        <v>121</v>
      </c>
      <c r="D119" s="17" t="s">
        <v>121</v>
      </c>
      <c r="E119" s="17" t="s">
        <v>121</v>
      </c>
      <c r="F119" s="17" t="s">
        <v>121</v>
      </c>
      <c r="G119" s="17">
        <v>6.9000000000000006E-2</v>
      </c>
      <c r="H119" s="17" t="s">
        <v>121</v>
      </c>
      <c r="I119" s="17">
        <v>5.3999999999999999E-2</v>
      </c>
    </row>
    <row r="120" spans="1:9" ht="15.5" x14ac:dyDescent="0.35">
      <c r="A120" s="16" t="s">
        <v>100</v>
      </c>
      <c r="B120" s="17" t="s">
        <v>137</v>
      </c>
      <c r="C120" s="17" t="s">
        <v>121</v>
      </c>
      <c r="D120" s="17" t="s">
        <v>121</v>
      </c>
      <c r="E120" s="17" t="s">
        <v>121</v>
      </c>
      <c r="F120" s="17" t="s">
        <v>121</v>
      </c>
      <c r="G120" s="17">
        <v>0</v>
      </c>
      <c r="H120" s="17" t="s">
        <v>121</v>
      </c>
      <c r="I120" s="17">
        <v>8.9999999999999993E-3</v>
      </c>
    </row>
    <row r="121" spans="1:9" ht="15.5" x14ac:dyDescent="0.35">
      <c r="A121" s="16" t="s">
        <v>100</v>
      </c>
      <c r="B121" s="17" t="s">
        <v>80</v>
      </c>
      <c r="C121" s="17" t="s">
        <v>121</v>
      </c>
      <c r="D121" s="17" t="s">
        <v>121</v>
      </c>
      <c r="E121" s="17" t="s">
        <v>121</v>
      </c>
      <c r="F121" s="17" t="s">
        <v>121</v>
      </c>
      <c r="G121" s="17">
        <v>1</v>
      </c>
      <c r="H121" s="17">
        <v>1</v>
      </c>
      <c r="I121" s="17">
        <v>1</v>
      </c>
    </row>
    <row r="122" spans="1:9" ht="15.5" x14ac:dyDescent="0.35">
      <c r="A122" s="16" t="s">
        <v>100</v>
      </c>
      <c r="B122" s="18" t="s">
        <v>81</v>
      </c>
      <c r="C122" s="18">
        <v>10</v>
      </c>
      <c r="D122" s="18">
        <v>20</v>
      </c>
      <c r="E122" s="18">
        <v>30</v>
      </c>
      <c r="F122" s="18">
        <v>40</v>
      </c>
      <c r="G122" s="18">
        <v>60</v>
      </c>
      <c r="H122" s="18">
        <v>50</v>
      </c>
      <c r="I122" s="18">
        <v>200</v>
      </c>
    </row>
    <row r="123" spans="1:9" ht="15.5" x14ac:dyDescent="0.35">
      <c r="A123" s="16" t="s">
        <v>101</v>
      </c>
      <c r="B123" s="17" t="s">
        <v>134</v>
      </c>
      <c r="C123" s="17" t="s">
        <v>121</v>
      </c>
      <c r="D123" s="17" t="s">
        <v>121</v>
      </c>
      <c r="E123" s="17" t="s">
        <v>121</v>
      </c>
      <c r="F123" s="17">
        <v>0.90200000000000002</v>
      </c>
      <c r="G123" s="17">
        <v>0.96799999999999997</v>
      </c>
      <c r="H123" s="17" t="s">
        <v>121</v>
      </c>
      <c r="I123" s="17">
        <v>0.93200000000000005</v>
      </c>
    </row>
    <row r="124" spans="1:9" ht="15.5" x14ac:dyDescent="0.35">
      <c r="A124" s="16" t="s">
        <v>101</v>
      </c>
      <c r="B124" s="17" t="s">
        <v>135</v>
      </c>
      <c r="C124" s="17" t="s">
        <v>121</v>
      </c>
      <c r="D124" s="17" t="s">
        <v>121</v>
      </c>
      <c r="E124" s="17" t="s">
        <v>121</v>
      </c>
      <c r="F124" s="17">
        <v>2.4E-2</v>
      </c>
      <c r="G124" s="17">
        <v>3.2000000000000001E-2</v>
      </c>
      <c r="H124" s="17" t="s">
        <v>121</v>
      </c>
      <c r="I124" s="17">
        <v>0.03</v>
      </c>
    </row>
    <row r="125" spans="1:9" ht="15.5" x14ac:dyDescent="0.35">
      <c r="A125" s="16" t="s">
        <v>101</v>
      </c>
      <c r="B125" s="17" t="s">
        <v>136</v>
      </c>
      <c r="C125" s="17" t="s">
        <v>121</v>
      </c>
      <c r="D125" s="17" t="s">
        <v>121</v>
      </c>
      <c r="E125" s="17" t="s">
        <v>121</v>
      </c>
      <c r="F125" s="17">
        <v>7.3999999999999996E-2</v>
      </c>
      <c r="G125" s="17">
        <v>0</v>
      </c>
      <c r="H125" s="17" t="s">
        <v>121</v>
      </c>
      <c r="I125" s="17">
        <v>3.7999999999999999E-2</v>
      </c>
    </row>
    <row r="126" spans="1:9" ht="15.5" x14ac:dyDescent="0.35">
      <c r="A126" s="16" t="s">
        <v>101</v>
      </c>
      <c r="B126" s="17" t="s">
        <v>137</v>
      </c>
      <c r="C126" s="17" t="s">
        <v>121</v>
      </c>
      <c r="D126" s="17" t="s">
        <v>121</v>
      </c>
      <c r="E126" s="17" t="s">
        <v>121</v>
      </c>
      <c r="F126" s="17">
        <v>0</v>
      </c>
      <c r="G126" s="17">
        <v>0</v>
      </c>
      <c r="H126" s="17" t="s">
        <v>121</v>
      </c>
      <c r="I126" s="17">
        <v>0</v>
      </c>
    </row>
    <row r="127" spans="1:9" ht="15.5" x14ac:dyDescent="0.35">
      <c r="A127" s="16" t="s">
        <v>101</v>
      </c>
      <c r="B127" s="17" t="s">
        <v>80</v>
      </c>
      <c r="C127" s="17" t="s">
        <v>121</v>
      </c>
      <c r="D127" s="17" t="s">
        <v>121</v>
      </c>
      <c r="E127" s="17" t="s">
        <v>121</v>
      </c>
      <c r="F127" s="17">
        <v>1</v>
      </c>
      <c r="G127" s="17">
        <v>1</v>
      </c>
      <c r="H127" s="17">
        <v>1</v>
      </c>
      <c r="I127" s="17">
        <v>1</v>
      </c>
    </row>
    <row r="128" spans="1:9" ht="15.5" x14ac:dyDescent="0.35">
      <c r="A128" s="16" t="s">
        <v>101</v>
      </c>
      <c r="B128" s="18" t="s">
        <v>81</v>
      </c>
      <c r="C128" s="18">
        <v>10</v>
      </c>
      <c r="D128" s="18">
        <v>20</v>
      </c>
      <c r="E128" s="18">
        <v>30</v>
      </c>
      <c r="F128" s="18">
        <v>70</v>
      </c>
      <c r="G128" s="18">
        <v>60</v>
      </c>
      <c r="H128" s="18">
        <v>50</v>
      </c>
      <c r="I128" s="18">
        <v>230</v>
      </c>
    </row>
    <row r="129" spans="1:9" ht="15.5" x14ac:dyDescent="0.35">
      <c r="A129" s="16" t="s">
        <v>102</v>
      </c>
      <c r="B129" s="17" t="s">
        <v>134</v>
      </c>
      <c r="C129" s="17" t="s">
        <v>121</v>
      </c>
      <c r="D129" s="17" t="s">
        <v>121</v>
      </c>
      <c r="E129" s="17" t="s">
        <v>121</v>
      </c>
      <c r="F129" s="17" t="s">
        <v>121</v>
      </c>
      <c r="G129" s="17">
        <v>0.95299999999999996</v>
      </c>
      <c r="H129" s="17" t="s">
        <v>121</v>
      </c>
      <c r="I129" s="17">
        <v>0.91200000000000003</v>
      </c>
    </row>
    <row r="130" spans="1:9" ht="15.5" x14ac:dyDescent="0.35">
      <c r="A130" s="16" t="s">
        <v>102</v>
      </c>
      <c r="B130" s="17" t="s">
        <v>135</v>
      </c>
      <c r="C130" s="17" t="s">
        <v>121</v>
      </c>
      <c r="D130" s="17" t="s">
        <v>121</v>
      </c>
      <c r="E130" s="17" t="s">
        <v>121</v>
      </c>
      <c r="F130" s="17" t="s">
        <v>121</v>
      </c>
      <c r="G130" s="17">
        <v>1.2E-2</v>
      </c>
      <c r="H130" s="17" t="s">
        <v>121</v>
      </c>
      <c r="I130" s="17">
        <v>8.0000000000000002E-3</v>
      </c>
    </row>
    <row r="131" spans="1:9" ht="15.5" x14ac:dyDescent="0.35">
      <c r="A131" s="16" t="s">
        <v>102</v>
      </c>
      <c r="B131" s="17" t="s">
        <v>136</v>
      </c>
      <c r="C131" s="17" t="s">
        <v>121</v>
      </c>
      <c r="D131" s="17" t="s">
        <v>121</v>
      </c>
      <c r="E131" s="17" t="s">
        <v>121</v>
      </c>
      <c r="F131" s="17" t="s">
        <v>121</v>
      </c>
      <c r="G131" s="17">
        <v>3.5000000000000003E-2</v>
      </c>
      <c r="H131" s="17" t="s">
        <v>121</v>
      </c>
      <c r="I131" s="17">
        <v>4.7E-2</v>
      </c>
    </row>
    <row r="132" spans="1:9" ht="15.5" x14ac:dyDescent="0.35">
      <c r="A132" s="16" t="s">
        <v>102</v>
      </c>
      <c r="B132" s="17" t="s">
        <v>137</v>
      </c>
      <c r="C132" s="17" t="s">
        <v>121</v>
      </c>
      <c r="D132" s="17" t="s">
        <v>121</v>
      </c>
      <c r="E132" s="17" t="s">
        <v>121</v>
      </c>
      <c r="F132" s="17" t="s">
        <v>121</v>
      </c>
      <c r="G132" s="17">
        <v>0</v>
      </c>
      <c r="H132" s="17" t="s">
        <v>121</v>
      </c>
      <c r="I132" s="17">
        <v>3.3000000000000002E-2</v>
      </c>
    </row>
    <row r="133" spans="1:9" ht="15.5" x14ac:dyDescent="0.35">
      <c r="A133" s="16" t="s">
        <v>102</v>
      </c>
      <c r="B133" s="17" t="s">
        <v>80</v>
      </c>
      <c r="C133" s="17" t="s">
        <v>121</v>
      </c>
      <c r="D133" s="17" t="s">
        <v>121</v>
      </c>
      <c r="E133" s="17" t="s">
        <v>121</v>
      </c>
      <c r="F133" s="17" t="s">
        <v>121</v>
      </c>
      <c r="G133" s="17">
        <v>1</v>
      </c>
      <c r="H133" s="17" t="s">
        <v>121</v>
      </c>
      <c r="I133" s="17">
        <v>1</v>
      </c>
    </row>
    <row r="134" spans="1:9" ht="15.5" x14ac:dyDescent="0.35">
      <c r="A134" s="16" t="s">
        <v>102</v>
      </c>
      <c r="B134" s="18" t="s">
        <v>81</v>
      </c>
      <c r="C134" s="18">
        <v>0</v>
      </c>
      <c r="D134" s="18">
        <v>30</v>
      </c>
      <c r="E134" s="18">
        <v>30</v>
      </c>
      <c r="F134" s="18">
        <v>30</v>
      </c>
      <c r="G134" s="18">
        <v>70</v>
      </c>
      <c r="H134" s="18">
        <v>40</v>
      </c>
      <c r="I134" s="18">
        <v>190</v>
      </c>
    </row>
    <row r="135" spans="1:9" ht="15.5" x14ac:dyDescent="0.35">
      <c r="A135" s="16" t="s">
        <v>103</v>
      </c>
      <c r="B135" s="17" t="s">
        <v>134</v>
      </c>
      <c r="C135" s="17" t="s">
        <v>121</v>
      </c>
      <c r="D135" s="17" t="s">
        <v>121</v>
      </c>
      <c r="E135" s="17">
        <v>0.78700000000000003</v>
      </c>
      <c r="F135" s="17">
        <v>0.754</v>
      </c>
      <c r="G135" s="17">
        <v>0.85399999999999998</v>
      </c>
      <c r="H135" s="17">
        <v>0.81799999999999995</v>
      </c>
      <c r="I135" s="17">
        <v>0.77900000000000003</v>
      </c>
    </row>
    <row r="136" spans="1:9" ht="15.5" x14ac:dyDescent="0.35">
      <c r="A136" s="16" t="s">
        <v>103</v>
      </c>
      <c r="B136" s="17" t="s">
        <v>135</v>
      </c>
      <c r="C136" s="17" t="s">
        <v>121</v>
      </c>
      <c r="D136" s="17" t="s">
        <v>121</v>
      </c>
      <c r="E136" s="17">
        <v>0.12</v>
      </c>
      <c r="F136" s="17">
        <v>0.152</v>
      </c>
      <c r="G136" s="17">
        <v>6.2E-2</v>
      </c>
      <c r="H136" s="17">
        <v>0.105</v>
      </c>
      <c r="I136" s="17">
        <v>0.108</v>
      </c>
    </row>
    <row r="137" spans="1:9" ht="15.5" x14ac:dyDescent="0.35">
      <c r="A137" s="16" t="s">
        <v>103</v>
      </c>
      <c r="B137" s="17" t="s">
        <v>136</v>
      </c>
      <c r="C137" s="17" t="s">
        <v>121</v>
      </c>
      <c r="D137" s="17" t="s">
        <v>121</v>
      </c>
      <c r="E137" s="17">
        <v>9.2999999999999999E-2</v>
      </c>
      <c r="F137" s="17">
        <v>7.0000000000000007E-2</v>
      </c>
      <c r="G137" s="17">
        <v>7.9000000000000001E-2</v>
      </c>
      <c r="H137" s="17">
        <v>5.3999999999999999E-2</v>
      </c>
      <c r="I137" s="17">
        <v>9.7000000000000003E-2</v>
      </c>
    </row>
    <row r="138" spans="1:9" ht="15.5" x14ac:dyDescent="0.35">
      <c r="A138" s="16" t="s">
        <v>103</v>
      </c>
      <c r="B138" s="17" t="s">
        <v>137</v>
      </c>
      <c r="C138" s="17" t="s">
        <v>121</v>
      </c>
      <c r="D138" s="17" t="s">
        <v>121</v>
      </c>
      <c r="E138" s="17">
        <v>0</v>
      </c>
      <c r="F138" s="17">
        <v>2.4E-2</v>
      </c>
      <c r="G138" s="17">
        <v>4.0000000000000001E-3</v>
      </c>
      <c r="H138" s="17">
        <v>2.4E-2</v>
      </c>
      <c r="I138" s="17">
        <v>1.6E-2</v>
      </c>
    </row>
    <row r="139" spans="1:9" ht="15.5" x14ac:dyDescent="0.35">
      <c r="A139" s="16" t="s">
        <v>103</v>
      </c>
      <c r="B139" s="17" t="s">
        <v>80</v>
      </c>
      <c r="C139" s="17" t="s">
        <v>121</v>
      </c>
      <c r="D139" s="17" t="s">
        <v>121</v>
      </c>
      <c r="E139" s="17">
        <v>1</v>
      </c>
      <c r="F139" s="17">
        <v>1</v>
      </c>
      <c r="G139" s="17">
        <v>1</v>
      </c>
      <c r="H139" s="17">
        <v>1</v>
      </c>
      <c r="I139" s="17">
        <v>1</v>
      </c>
    </row>
    <row r="140" spans="1:9" ht="15.5" x14ac:dyDescent="0.35">
      <c r="A140" s="16" t="s">
        <v>103</v>
      </c>
      <c r="B140" s="18" t="s">
        <v>81</v>
      </c>
      <c r="C140" s="18">
        <v>20</v>
      </c>
      <c r="D140" s="18">
        <v>40</v>
      </c>
      <c r="E140" s="18">
        <v>60</v>
      </c>
      <c r="F140" s="18">
        <v>90</v>
      </c>
      <c r="G140" s="18">
        <v>120</v>
      </c>
      <c r="H140" s="18">
        <v>70</v>
      </c>
      <c r="I140" s="18">
        <v>400</v>
      </c>
    </row>
    <row r="141" spans="1:9" ht="15.5" x14ac:dyDescent="0.35">
      <c r="A141" s="16" t="s">
        <v>104</v>
      </c>
      <c r="B141" s="17" t="s">
        <v>134</v>
      </c>
      <c r="C141" s="17" t="s">
        <v>121</v>
      </c>
      <c r="D141" s="17" t="s">
        <v>121</v>
      </c>
      <c r="E141" s="17" t="s">
        <v>121</v>
      </c>
      <c r="F141" s="17">
        <v>0.94399999999999995</v>
      </c>
      <c r="G141" s="17">
        <v>0.96199999999999997</v>
      </c>
      <c r="H141" s="17" t="s">
        <v>121</v>
      </c>
      <c r="I141" s="17">
        <v>0.96899999999999997</v>
      </c>
    </row>
    <row r="142" spans="1:9" ht="15.5" x14ac:dyDescent="0.35">
      <c r="A142" s="16" t="s">
        <v>104</v>
      </c>
      <c r="B142" s="17" t="s">
        <v>135</v>
      </c>
      <c r="C142" s="17" t="s">
        <v>121</v>
      </c>
      <c r="D142" s="17" t="s">
        <v>121</v>
      </c>
      <c r="E142" s="17" t="s">
        <v>121</v>
      </c>
      <c r="F142" s="17">
        <v>2.1999999999999999E-2</v>
      </c>
      <c r="G142" s="17">
        <v>0.01</v>
      </c>
      <c r="H142" s="17" t="s">
        <v>121</v>
      </c>
      <c r="I142" s="17">
        <v>1.6E-2</v>
      </c>
    </row>
    <row r="143" spans="1:9" ht="15.5" x14ac:dyDescent="0.35">
      <c r="A143" s="16" t="s">
        <v>104</v>
      </c>
      <c r="B143" s="17" t="s">
        <v>136</v>
      </c>
      <c r="C143" s="17" t="s">
        <v>121</v>
      </c>
      <c r="D143" s="17" t="s">
        <v>121</v>
      </c>
      <c r="E143" s="17" t="s">
        <v>121</v>
      </c>
      <c r="F143" s="17">
        <v>3.4000000000000002E-2</v>
      </c>
      <c r="G143" s="17">
        <v>2.7E-2</v>
      </c>
      <c r="H143" s="17" t="s">
        <v>121</v>
      </c>
      <c r="I143" s="17">
        <v>1.4999999999999999E-2</v>
      </c>
    </row>
    <row r="144" spans="1:9" ht="15.5" x14ac:dyDescent="0.35">
      <c r="A144" s="16" t="s">
        <v>104</v>
      </c>
      <c r="B144" s="17" t="s">
        <v>137</v>
      </c>
      <c r="C144" s="17" t="s">
        <v>121</v>
      </c>
      <c r="D144" s="17" t="s">
        <v>121</v>
      </c>
      <c r="E144" s="17" t="s">
        <v>121</v>
      </c>
      <c r="F144" s="17">
        <v>0</v>
      </c>
      <c r="G144" s="17">
        <v>0</v>
      </c>
      <c r="H144" s="17" t="s">
        <v>121</v>
      </c>
      <c r="I144" s="17">
        <v>0</v>
      </c>
    </row>
    <row r="145" spans="1:9" ht="15.5" x14ac:dyDescent="0.35">
      <c r="A145" s="16" t="s">
        <v>104</v>
      </c>
      <c r="B145" s="17" t="s">
        <v>80</v>
      </c>
      <c r="C145" s="17" t="s">
        <v>121</v>
      </c>
      <c r="D145" s="17" t="s">
        <v>121</v>
      </c>
      <c r="E145" s="17" t="s">
        <v>121</v>
      </c>
      <c r="F145" s="17">
        <v>1</v>
      </c>
      <c r="G145" s="17">
        <v>1</v>
      </c>
      <c r="H145" s="17">
        <v>1</v>
      </c>
      <c r="I145" s="17">
        <v>1</v>
      </c>
    </row>
    <row r="146" spans="1:9" ht="15.5" x14ac:dyDescent="0.35">
      <c r="A146" s="16" t="s">
        <v>104</v>
      </c>
      <c r="B146" s="18" t="s">
        <v>81</v>
      </c>
      <c r="C146" s="18">
        <v>10</v>
      </c>
      <c r="D146" s="18">
        <v>20</v>
      </c>
      <c r="E146" s="18">
        <v>20</v>
      </c>
      <c r="F146" s="18">
        <v>50</v>
      </c>
      <c r="G146" s="18">
        <v>70</v>
      </c>
      <c r="H146" s="18">
        <v>50</v>
      </c>
      <c r="I146" s="18">
        <v>210</v>
      </c>
    </row>
    <row r="147" spans="1:9" ht="15.5" x14ac:dyDescent="0.35">
      <c r="A147" s="16" t="s">
        <v>105</v>
      </c>
      <c r="B147" s="17" t="s">
        <v>134</v>
      </c>
      <c r="C147" s="17" t="s">
        <v>121</v>
      </c>
      <c r="D147" s="17" t="s">
        <v>121</v>
      </c>
      <c r="E147" s="17" t="s">
        <v>121</v>
      </c>
      <c r="F147" s="17" t="s">
        <v>121</v>
      </c>
      <c r="G147" s="17">
        <v>0.95299999999999996</v>
      </c>
      <c r="H147" s="17" t="s">
        <v>121</v>
      </c>
      <c r="I147" s="17">
        <v>0.94299999999999995</v>
      </c>
    </row>
    <row r="148" spans="1:9" ht="15.5" x14ac:dyDescent="0.35">
      <c r="A148" s="16" t="s">
        <v>105</v>
      </c>
      <c r="B148" s="17" t="s">
        <v>135</v>
      </c>
      <c r="C148" s="17" t="s">
        <v>121</v>
      </c>
      <c r="D148" s="17" t="s">
        <v>121</v>
      </c>
      <c r="E148" s="17" t="s">
        <v>121</v>
      </c>
      <c r="F148" s="17" t="s">
        <v>121</v>
      </c>
      <c r="G148" s="17">
        <v>4.7E-2</v>
      </c>
      <c r="H148" s="17" t="s">
        <v>121</v>
      </c>
      <c r="I148" s="17">
        <v>1.0999999999999999E-2</v>
      </c>
    </row>
    <row r="149" spans="1:9" ht="15.5" x14ac:dyDescent="0.35">
      <c r="A149" s="16" t="s">
        <v>105</v>
      </c>
      <c r="B149" s="17" t="s">
        <v>136</v>
      </c>
      <c r="C149" s="17" t="s">
        <v>121</v>
      </c>
      <c r="D149" s="17" t="s">
        <v>121</v>
      </c>
      <c r="E149" s="17" t="s">
        <v>121</v>
      </c>
      <c r="F149" s="17" t="s">
        <v>121</v>
      </c>
      <c r="G149" s="17">
        <v>0</v>
      </c>
      <c r="H149" s="17" t="s">
        <v>121</v>
      </c>
      <c r="I149" s="17">
        <v>3.6999999999999998E-2</v>
      </c>
    </row>
    <row r="150" spans="1:9" ht="15.5" x14ac:dyDescent="0.35">
      <c r="A150" s="16" t="s">
        <v>105</v>
      </c>
      <c r="B150" s="17" t="s">
        <v>137</v>
      </c>
      <c r="C150" s="17" t="s">
        <v>121</v>
      </c>
      <c r="D150" s="17" t="s">
        <v>121</v>
      </c>
      <c r="E150" s="17" t="s">
        <v>121</v>
      </c>
      <c r="F150" s="17" t="s">
        <v>121</v>
      </c>
      <c r="G150" s="17">
        <v>0</v>
      </c>
      <c r="H150" s="17" t="s">
        <v>121</v>
      </c>
      <c r="I150" s="17">
        <v>8.9999999999999993E-3</v>
      </c>
    </row>
    <row r="151" spans="1:9" ht="15.5" x14ac:dyDescent="0.35">
      <c r="A151" s="16" t="s">
        <v>105</v>
      </c>
      <c r="B151" s="17" t="s">
        <v>80</v>
      </c>
      <c r="C151" s="17" t="s">
        <v>121</v>
      </c>
      <c r="D151" s="17" t="s">
        <v>121</v>
      </c>
      <c r="E151" s="17" t="s">
        <v>121</v>
      </c>
      <c r="F151" s="17">
        <v>1</v>
      </c>
      <c r="G151" s="17">
        <v>1</v>
      </c>
      <c r="H151" s="17" t="s">
        <v>121</v>
      </c>
      <c r="I151" s="17">
        <v>1</v>
      </c>
    </row>
    <row r="152" spans="1:9" ht="15.5" x14ac:dyDescent="0.35">
      <c r="A152" s="16" t="s">
        <v>105</v>
      </c>
      <c r="B152" s="18" t="s">
        <v>81</v>
      </c>
      <c r="C152" s="18">
        <v>10</v>
      </c>
      <c r="D152" s="18">
        <v>20</v>
      </c>
      <c r="E152" s="18">
        <v>20</v>
      </c>
      <c r="F152" s="18">
        <v>50</v>
      </c>
      <c r="G152" s="18">
        <v>60</v>
      </c>
      <c r="H152" s="18">
        <v>40</v>
      </c>
      <c r="I152" s="18">
        <v>190</v>
      </c>
    </row>
    <row r="153" spans="1:9" ht="15.5" x14ac:dyDescent="0.35">
      <c r="A153" s="16" t="s">
        <v>106</v>
      </c>
      <c r="B153" s="17" t="s">
        <v>134</v>
      </c>
      <c r="C153" s="17" t="s">
        <v>121</v>
      </c>
      <c r="D153" s="17" t="s">
        <v>121</v>
      </c>
      <c r="E153" s="17" t="s">
        <v>121</v>
      </c>
      <c r="F153" s="17">
        <v>0.85099999999999998</v>
      </c>
      <c r="G153" s="17">
        <v>0.90800000000000003</v>
      </c>
      <c r="H153" s="17" t="s">
        <v>121</v>
      </c>
      <c r="I153" s="17">
        <v>0.89800000000000002</v>
      </c>
    </row>
    <row r="154" spans="1:9" ht="15.5" x14ac:dyDescent="0.35">
      <c r="A154" s="16" t="s">
        <v>106</v>
      </c>
      <c r="B154" s="17" t="s">
        <v>135</v>
      </c>
      <c r="C154" s="17" t="s">
        <v>121</v>
      </c>
      <c r="D154" s="17" t="s">
        <v>121</v>
      </c>
      <c r="E154" s="17" t="s">
        <v>121</v>
      </c>
      <c r="F154" s="17">
        <v>7.0999999999999994E-2</v>
      </c>
      <c r="G154" s="17">
        <v>4.8000000000000001E-2</v>
      </c>
      <c r="H154" s="17" t="s">
        <v>121</v>
      </c>
      <c r="I154" s="17">
        <v>6.3E-2</v>
      </c>
    </row>
    <row r="155" spans="1:9" ht="15.5" x14ac:dyDescent="0.35">
      <c r="A155" s="16" t="s">
        <v>106</v>
      </c>
      <c r="B155" s="17" t="s">
        <v>136</v>
      </c>
      <c r="C155" s="17" t="s">
        <v>121</v>
      </c>
      <c r="D155" s="17" t="s">
        <v>121</v>
      </c>
      <c r="E155" s="17" t="s">
        <v>121</v>
      </c>
      <c r="F155" s="17">
        <v>7.6999999999999999E-2</v>
      </c>
      <c r="G155" s="17">
        <v>4.3999999999999997E-2</v>
      </c>
      <c r="H155" s="17" t="s">
        <v>121</v>
      </c>
      <c r="I155" s="17">
        <v>3.9E-2</v>
      </c>
    </row>
    <row r="156" spans="1:9" ht="15.5" x14ac:dyDescent="0.35">
      <c r="A156" s="16" t="s">
        <v>106</v>
      </c>
      <c r="B156" s="17" t="s">
        <v>137</v>
      </c>
      <c r="C156" s="17" t="s">
        <v>121</v>
      </c>
      <c r="D156" s="17" t="s">
        <v>121</v>
      </c>
      <c r="E156" s="17" t="s">
        <v>121</v>
      </c>
      <c r="F156" s="17">
        <v>0</v>
      </c>
      <c r="G156" s="17">
        <v>0</v>
      </c>
      <c r="H156" s="17" t="s">
        <v>121</v>
      </c>
      <c r="I156" s="17">
        <v>0</v>
      </c>
    </row>
    <row r="157" spans="1:9" ht="15.5" x14ac:dyDescent="0.35">
      <c r="A157" s="16" t="s">
        <v>106</v>
      </c>
      <c r="B157" s="17" t="s">
        <v>80</v>
      </c>
      <c r="C157" s="17" t="s">
        <v>121</v>
      </c>
      <c r="D157" s="17" t="s">
        <v>121</v>
      </c>
      <c r="E157" s="17" t="s">
        <v>121</v>
      </c>
      <c r="F157" s="17">
        <v>1</v>
      </c>
      <c r="G157" s="17">
        <v>1</v>
      </c>
      <c r="H157" s="17" t="s">
        <v>121</v>
      </c>
      <c r="I157" s="17">
        <v>1</v>
      </c>
    </row>
    <row r="158" spans="1:9" ht="15.5" x14ac:dyDescent="0.35">
      <c r="A158" s="16" t="s">
        <v>106</v>
      </c>
      <c r="B158" s="18" t="s">
        <v>81</v>
      </c>
      <c r="C158" s="18">
        <v>10</v>
      </c>
      <c r="D158" s="18">
        <v>30</v>
      </c>
      <c r="E158" s="18">
        <v>40</v>
      </c>
      <c r="F158" s="18">
        <v>50</v>
      </c>
      <c r="G158" s="18">
        <v>80</v>
      </c>
      <c r="H158" s="18">
        <v>40</v>
      </c>
      <c r="I158" s="18">
        <v>250</v>
      </c>
    </row>
    <row r="159" spans="1:9" ht="15.5" x14ac:dyDescent="0.35">
      <c r="A159" s="16" t="s">
        <v>107</v>
      </c>
      <c r="B159" s="17" t="s">
        <v>134</v>
      </c>
      <c r="C159" s="17" t="s">
        <v>121</v>
      </c>
      <c r="D159" s="17" t="s">
        <v>121</v>
      </c>
      <c r="E159" s="17" t="s">
        <v>121</v>
      </c>
      <c r="F159" s="17" t="s">
        <v>121</v>
      </c>
      <c r="G159" s="17">
        <v>0.89800000000000002</v>
      </c>
      <c r="H159" s="17" t="s">
        <v>121</v>
      </c>
      <c r="I159" s="17">
        <v>0.90300000000000002</v>
      </c>
    </row>
    <row r="160" spans="1:9" ht="15.5" x14ac:dyDescent="0.35">
      <c r="A160" s="16" t="s">
        <v>107</v>
      </c>
      <c r="B160" s="17" t="s">
        <v>135</v>
      </c>
      <c r="C160" s="17" t="s">
        <v>121</v>
      </c>
      <c r="D160" s="17" t="s">
        <v>121</v>
      </c>
      <c r="E160" s="17" t="s">
        <v>121</v>
      </c>
      <c r="F160" s="17" t="s">
        <v>121</v>
      </c>
      <c r="G160" s="17">
        <v>3.2000000000000001E-2</v>
      </c>
      <c r="H160" s="17" t="s">
        <v>121</v>
      </c>
      <c r="I160" s="17">
        <v>3.1E-2</v>
      </c>
    </row>
    <row r="161" spans="1:9" ht="15.5" x14ac:dyDescent="0.35">
      <c r="A161" s="16" t="s">
        <v>107</v>
      </c>
      <c r="B161" s="17" t="s">
        <v>136</v>
      </c>
      <c r="C161" s="17" t="s">
        <v>121</v>
      </c>
      <c r="D161" s="17" t="s">
        <v>121</v>
      </c>
      <c r="E161" s="17" t="s">
        <v>121</v>
      </c>
      <c r="F161" s="17" t="s">
        <v>121</v>
      </c>
      <c r="G161" s="17">
        <v>7.0000000000000007E-2</v>
      </c>
      <c r="H161" s="17" t="s">
        <v>121</v>
      </c>
      <c r="I161" s="17">
        <v>6.6000000000000003E-2</v>
      </c>
    </row>
    <row r="162" spans="1:9" ht="15.5" x14ac:dyDescent="0.35">
      <c r="A162" s="16" t="s">
        <v>107</v>
      </c>
      <c r="B162" s="17" t="s">
        <v>137</v>
      </c>
      <c r="C162" s="17" t="s">
        <v>121</v>
      </c>
      <c r="D162" s="17" t="s">
        <v>121</v>
      </c>
      <c r="E162" s="17" t="s">
        <v>121</v>
      </c>
      <c r="F162" s="17" t="s">
        <v>121</v>
      </c>
      <c r="G162" s="17">
        <v>0</v>
      </c>
      <c r="H162" s="17" t="s">
        <v>121</v>
      </c>
      <c r="I162" s="17">
        <v>0</v>
      </c>
    </row>
    <row r="163" spans="1:9" ht="15.5" x14ac:dyDescent="0.35">
      <c r="A163" s="16" t="s">
        <v>107</v>
      </c>
      <c r="B163" s="17" t="s">
        <v>80</v>
      </c>
      <c r="C163" s="17" t="s">
        <v>121</v>
      </c>
      <c r="D163" s="17" t="s">
        <v>121</v>
      </c>
      <c r="E163" s="17" t="s">
        <v>121</v>
      </c>
      <c r="F163" s="17" t="s">
        <v>121</v>
      </c>
      <c r="G163" s="17">
        <v>1</v>
      </c>
      <c r="H163" s="17">
        <v>1</v>
      </c>
      <c r="I163" s="17">
        <v>1</v>
      </c>
    </row>
    <row r="164" spans="1:9" ht="15.5" x14ac:dyDescent="0.35">
      <c r="A164" s="16" t="s">
        <v>107</v>
      </c>
      <c r="B164" s="18" t="s">
        <v>81</v>
      </c>
      <c r="C164" s="18">
        <v>10</v>
      </c>
      <c r="D164" s="18">
        <v>20</v>
      </c>
      <c r="E164" s="18">
        <v>20</v>
      </c>
      <c r="F164" s="18">
        <v>30</v>
      </c>
      <c r="G164" s="18">
        <v>70</v>
      </c>
      <c r="H164" s="18">
        <v>50</v>
      </c>
      <c r="I164" s="18">
        <v>200</v>
      </c>
    </row>
    <row r="165" spans="1:9" ht="15.5" x14ac:dyDescent="0.35">
      <c r="A165" s="16" t="s">
        <v>108</v>
      </c>
      <c r="B165" s="17" t="s">
        <v>134</v>
      </c>
      <c r="C165" s="17" t="s">
        <v>121</v>
      </c>
      <c r="D165" s="17" t="s">
        <v>121</v>
      </c>
      <c r="E165" s="17" t="s">
        <v>121</v>
      </c>
      <c r="F165" s="17" t="s">
        <v>121</v>
      </c>
      <c r="G165" s="17">
        <v>0.94799999999999995</v>
      </c>
      <c r="H165" s="17" t="s">
        <v>121</v>
      </c>
      <c r="I165" s="17">
        <v>0.92100000000000004</v>
      </c>
    </row>
    <row r="166" spans="1:9" ht="15.5" x14ac:dyDescent="0.35">
      <c r="A166" s="16" t="s">
        <v>108</v>
      </c>
      <c r="B166" s="17" t="s">
        <v>135</v>
      </c>
      <c r="C166" s="17" t="s">
        <v>121</v>
      </c>
      <c r="D166" s="17" t="s">
        <v>121</v>
      </c>
      <c r="E166" s="17" t="s">
        <v>121</v>
      </c>
      <c r="F166" s="17" t="s">
        <v>121</v>
      </c>
      <c r="G166" s="17">
        <v>8.9999999999999993E-3</v>
      </c>
      <c r="H166" s="17" t="s">
        <v>121</v>
      </c>
      <c r="I166" s="17">
        <v>0.04</v>
      </c>
    </row>
    <row r="167" spans="1:9" ht="15.5" x14ac:dyDescent="0.35">
      <c r="A167" s="16" t="s">
        <v>108</v>
      </c>
      <c r="B167" s="17" t="s">
        <v>136</v>
      </c>
      <c r="C167" s="17" t="s">
        <v>121</v>
      </c>
      <c r="D167" s="17" t="s">
        <v>121</v>
      </c>
      <c r="E167" s="17" t="s">
        <v>121</v>
      </c>
      <c r="F167" s="17" t="s">
        <v>121</v>
      </c>
      <c r="G167" s="17">
        <v>4.2999999999999997E-2</v>
      </c>
      <c r="H167" s="17" t="s">
        <v>121</v>
      </c>
      <c r="I167" s="17">
        <v>3.2000000000000001E-2</v>
      </c>
    </row>
    <row r="168" spans="1:9" ht="15.5" x14ac:dyDescent="0.35">
      <c r="A168" s="16" t="s">
        <v>108</v>
      </c>
      <c r="B168" s="17" t="s">
        <v>137</v>
      </c>
      <c r="C168" s="17" t="s">
        <v>121</v>
      </c>
      <c r="D168" s="17" t="s">
        <v>121</v>
      </c>
      <c r="E168" s="17" t="s">
        <v>121</v>
      </c>
      <c r="F168" s="17" t="s">
        <v>121</v>
      </c>
      <c r="G168" s="17">
        <v>0</v>
      </c>
      <c r="H168" s="17" t="s">
        <v>121</v>
      </c>
      <c r="I168" s="17">
        <v>7.0000000000000001E-3</v>
      </c>
    </row>
    <row r="169" spans="1:9" ht="15.5" x14ac:dyDescent="0.35">
      <c r="A169" s="16" t="s">
        <v>108</v>
      </c>
      <c r="B169" s="17" t="s">
        <v>80</v>
      </c>
      <c r="C169" s="17" t="s">
        <v>121</v>
      </c>
      <c r="D169" s="17" t="s">
        <v>121</v>
      </c>
      <c r="E169" s="17" t="s">
        <v>121</v>
      </c>
      <c r="F169" s="17">
        <v>1</v>
      </c>
      <c r="G169" s="17">
        <v>1</v>
      </c>
      <c r="H169" s="17" t="s">
        <v>121</v>
      </c>
      <c r="I169" s="17">
        <v>1</v>
      </c>
    </row>
    <row r="170" spans="1:9" ht="15.5" x14ac:dyDescent="0.35">
      <c r="A170" s="16" t="s">
        <v>108</v>
      </c>
      <c r="B170" s="18" t="s">
        <v>81</v>
      </c>
      <c r="C170" s="18">
        <v>10</v>
      </c>
      <c r="D170" s="18">
        <v>40</v>
      </c>
      <c r="E170" s="18">
        <v>30</v>
      </c>
      <c r="F170" s="18">
        <v>50</v>
      </c>
      <c r="G170" s="18">
        <v>70</v>
      </c>
      <c r="H170" s="18">
        <v>30</v>
      </c>
      <c r="I170" s="18">
        <v>240</v>
      </c>
    </row>
    <row r="171" spans="1:9" ht="15.5" x14ac:dyDescent="0.35">
      <c r="A171" s="16" t="s">
        <v>109</v>
      </c>
      <c r="B171" s="17" t="s">
        <v>134</v>
      </c>
      <c r="C171" s="17" t="s">
        <v>121</v>
      </c>
      <c r="D171" s="17" t="s">
        <v>121</v>
      </c>
      <c r="E171" s="17" t="s">
        <v>121</v>
      </c>
      <c r="F171" s="17" t="s">
        <v>121</v>
      </c>
      <c r="G171" s="17">
        <v>0.93600000000000005</v>
      </c>
      <c r="H171" s="17" t="s">
        <v>121</v>
      </c>
      <c r="I171" s="17">
        <v>0.91400000000000003</v>
      </c>
    </row>
    <row r="172" spans="1:9" ht="15.5" x14ac:dyDescent="0.35">
      <c r="A172" s="16" t="s">
        <v>109</v>
      </c>
      <c r="B172" s="17" t="s">
        <v>135</v>
      </c>
      <c r="C172" s="17" t="s">
        <v>121</v>
      </c>
      <c r="D172" s="17" t="s">
        <v>121</v>
      </c>
      <c r="E172" s="17" t="s">
        <v>121</v>
      </c>
      <c r="F172" s="17" t="s">
        <v>121</v>
      </c>
      <c r="G172" s="17">
        <v>6.4000000000000001E-2</v>
      </c>
      <c r="H172" s="17" t="s">
        <v>121</v>
      </c>
      <c r="I172" s="17">
        <v>5.7000000000000002E-2</v>
      </c>
    </row>
    <row r="173" spans="1:9" ht="15.5" x14ac:dyDescent="0.35">
      <c r="A173" s="16" t="s">
        <v>109</v>
      </c>
      <c r="B173" s="17" t="s">
        <v>136</v>
      </c>
      <c r="C173" s="17" t="s">
        <v>121</v>
      </c>
      <c r="D173" s="17" t="s">
        <v>121</v>
      </c>
      <c r="E173" s="17" t="s">
        <v>121</v>
      </c>
      <c r="F173" s="17" t="s">
        <v>121</v>
      </c>
      <c r="G173" s="17">
        <v>0</v>
      </c>
      <c r="H173" s="17" t="s">
        <v>121</v>
      </c>
      <c r="I173" s="17">
        <v>2.3E-2</v>
      </c>
    </row>
    <row r="174" spans="1:9" ht="15.5" x14ac:dyDescent="0.35">
      <c r="A174" s="16" t="s">
        <v>109</v>
      </c>
      <c r="B174" s="17" t="s">
        <v>137</v>
      </c>
      <c r="C174" s="17" t="s">
        <v>121</v>
      </c>
      <c r="D174" s="17" t="s">
        <v>121</v>
      </c>
      <c r="E174" s="17" t="s">
        <v>121</v>
      </c>
      <c r="F174" s="17" t="s">
        <v>121</v>
      </c>
      <c r="G174" s="17">
        <v>0</v>
      </c>
      <c r="H174" s="17" t="s">
        <v>121</v>
      </c>
      <c r="I174" s="17">
        <v>6.0000000000000001E-3</v>
      </c>
    </row>
    <row r="175" spans="1:9" ht="15.5" x14ac:dyDescent="0.35">
      <c r="A175" s="16" t="s">
        <v>109</v>
      </c>
      <c r="B175" s="17" t="s">
        <v>80</v>
      </c>
      <c r="C175" s="17" t="s">
        <v>121</v>
      </c>
      <c r="D175" s="17" t="s">
        <v>121</v>
      </c>
      <c r="E175" s="17" t="s">
        <v>121</v>
      </c>
      <c r="F175" s="17" t="s">
        <v>121</v>
      </c>
      <c r="G175" s="17">
        <v>1</v>
      </c>
      <c r="H175" s="17" t="s">
        <v>121</v>
      </c>
      <c r="I175" s="17">
        <v>1</v>
      </c>
    </row>
    <row r="176" spans="1:9" ht="15.5" x14ac:dyDescent="0.35">
      <c r="A176" s="16" t="s">
        <v>109</v>
      </c>
      <c r="B176" s="18" t="s">
        <v>81</v>
      </c>
      <c r="C176" s="18">
        <v>0</v>
      </c>
      <c r="D176" s="18">
        <v>20</v>
      </c>
      <c r="E176" s="18">
        <v>20</v>
      </c>
      <c r="F176" s="18">
        <v>30</v>
      </c>
      <c r="G176" s="18">
        <v>60</v>
      </c>
      <c r="H176" s="18">
        <v>40</v>
      </c>
      <c r="I176" s="18">
        <v>180</v>
      </c>
    </row>
    <row r="177" spans="1:9" ht="15.5" x14ac:dyDescent="0.35">
      <c r="A177" s="16" t="s">
        <v>110</v>
      </c>
      <c r="B177" s="17" t="s">
        <v>134</v>
      </c>
      <c r="C177" s="17" t="s">
        <v>121</v>
      </c>
      <c r="D177" s="17" t="s">
        <v>121</v>
      </c>
      <c r="E177" s="17">
        <v>0.85499999999999998</v>
      </c>
      <c r="F177" s="17">
        <v>0.81499999999999995</v>
      </c>
      <c r="G177" s="17">
        <v>0.90600000000000003</v>
      </c>
      <c r="H177" s="17">
        <v>0.94099999999999995</v>
      </c>
      <c r="I177" s="17">
        <v>0.85899999999999999</v>
      </c>
    </row>
    <row r="178" spans="1:9" ht="15.5" x14ac:dyDescent="0.35">
      <c r="A178" s="16" t="s">
        <v>110</v>
      </c>
      <c r="B178" s="17" t="s">
        <v>135</v>
      </c>
      <c r="C178" s="17" t="s">
        <v>121</v>
      </c>
      <c r="D178" s="17" t="s">
        <v>121</v>
      </c>
      <c r="E178" s="17">
        <v>0.09</v>
      </c>
      <c r="F178" s="17">
        <v>0.11</v>
      </c>
      <c r="G178" s="17">
        <v>3.5000000000000003E-2</v>
      </c>
      <c r="H178" s="17">
        <v>0.03</v>
      </c>
      <c r="I178" s="17">
        <v>7.1999999999999995E-2</v>
      </c>
    </row>
    <row r="179" spans="1:9" ht="15.5" x14ac:dyDescent="0.35">
      <c r="A179" s="16" t="s">
        <v>110</v>
      </c>
      <c r="B179" s="17" t="s">
        <v>136</v>
      </c>
      <c r="C179" s="17" t="s">
        <v>121</v>
      </c>
      <c r="D179" s="17" t="s">
        <v>121</v>
      </c>
      <c r="E179" s="17">
        <v>5.5E-2</v>
      </c>
      <c r="F179" s="17">
        <v>7.3999999999999996E-2</v>
      </c>
      <c r="G179" s="17">
        <v>5.8999999999999997E-2</v>
      </c>
      <c r="H179" s="17">
        <v>0.03</v>
      </c>
      <c r="I179" s="17">
        <v>6.2E-2</v>
      </c>
    </row>
    <row r="180" spans="1:9" ht="15.5" x14ac:dyDescent="0.35">
      <c r="A180" s="16" t="s">
        <v>110</v>
      </c>
      <c r="B180" s="17" t="s">
        <v>137</v>
      </c>
      <c r="C180" s="17" t="s">
        <v>121</v>
      </c>
      <c r="D180" s="17" t="s">
        <v>121</v>
      </c>
      <c r="E180" s="17">
        <v>0</v>
      </c>
      <c r="F180" s="17">
        <v>0</v>
      </c>
      <c r="G180" s="17">
        <v>0</v>
      </c>
      <c r="H180" s="17">
        <v>0</v>
      </c>
      <c r="I180" s="17">
        <v>6.0000000000000001E-3</v>
      </c>
    </row>
    <row r="181" spans="1:9" ht="15.5" x14ac:dyDescent="0.35">
      <c r="A181" s="16" t="s">
        <v>110</v>
      </c>
      <c r="B181" s="17" t="s">
        <v>80</v>
      </c>
      <c r="C181" s="17" t="s">
        <v>121</v>
      </c>
      <c r="D181" s="17" t="s">
        <v>121</v>
      </c>
      <c r="E181" s="17">
        <v>1</v>
      </c>
      <c r="F181" s="17">
        <v>1</v>
      </c>
      <c r="G181" s="17">
        <v>1</v>
      </c>
      <c r="H181" s="17">
        <v>1</v>
      </c>
      <c r="I181" s="17">
        <v>1</v>
      </c>
    </row>
    <row r="182" spans="1:9" ht="15.5" x14ac:dyDescent="0.35">
      <c r="A182" s="16" t="s">
        <v>110</v>
      </c>
      <c r="B182" s="18" t="s">
        <v>81</v>
      </c>
      <c r="C182" s="18">
        <v>10</v>
      </c>
      <c r="D182" s="18">
        <v>30</v>
      </c>
      <c r="E182" s="18">
        <v>70</v>
      </c>
      <c r="F182" s="18">
        <v>100</v>
      </c>
      <c r="G182" s="18">
        <v>110</v>
      </c>
      <c r="H182" s="18">
        <v>70</v>
      </c>
      <c r="I182" s="18">
        <v>390</v>
      </c>
    </row>
    <row r="183" spans="1:9" ht="15.5" x14ac:dyDescent="0.35">
      <c r="A183" s="16" t="s">
        <v>111</v>
      </c>
      <c r="B183" s="17" t="s">
        <v>134</v>
      </c>
      <c r="C183" s="17" t="s">
        <v>121</v>
      </c>
      <c r="D183" s="17" t="s">
        <v>121</v>
      </c>
      <c r="E183" s="17" t="s">
        <v>121</v>
      </c>
      <c r="F183" s="17" t="s">
        <v>121</v>
      </c>
      <c r="G183" s="17">
        <v>0.96199999999999997</v>
      </c>
      <c r="H183" s="17" t="s">
        <v>121</v>
      </c>
      <c r="I183" s="17">
        <v>0.89500000000000002</v>
      </c>
    </row>
    <row r="184" spans="1:9" ht="15.5" x14ac:dyDescent="0.35">
      <c r="A184" s="16" t="s">
        <v>111</v>
      </c>
      <c r="B184" s="17" t="s">
        <v>135</v>
      </c>
      <c r="C184" s="17" t="s">
        <v>121</v>
      </c>
      <c r="D184" s="17" t="s">
        <v>121</v>
      </c>
      <c r="E184" s="17" t="s">
        <v>121</v>
      </c>
      <c r="F184" s="17" t="s">
        <v>121</v>
      </c>
      <c r="G184" s="17">
        <v>1.6E-2</v>
      </c>
      <c r="H184" s="17" t="s">
        <v>121</v>
      </c>
      <c r="I184" s="17">
        <v>3.3000000000000002E-2</v>
      </c>
    </row>
    <row r="185" spans="1:9" ht="15.5" x14ac:dyDescent="0.35">
      <c r="A185" s="16" t="s">
        <v>111</v>
      </c>
      <c r="B185" s="17" t="s">
        <v>136</v>
      </c>
      <c r="C185" s="17" t="s">
        <v>121</v>
      </c>
      <c r="D185" s="17" t="s">
        <v>121</v>
      </c>
      <c r="E185" s="17" t="s">
        <v>121</v>
      </c>
      <c r="F185" s="17" t="s">
        <v>121</v>
      </c>
      <c r="G185" s="17">
        <v>2.1999999999999999E-2</v>
      </c>
      <c r="H185" s="17" t="s">
        <v>121</v>
      </c>
      <c r="I185" s="17">
        <v>3.9E-2</v>
      </c>
    </row>
    <row r="186" spans="1:9" ht="15.5" x14ac:dyDescent="0.35">
      <c r="A186" s="16" t="s">
        <v>111</v>
      </c>
      <c r="B186" s="17" t="s">
        <v>137</v>
      </c>
      <c r="C186" s="17" t="s">
        <v>121</v>
      </c>
      <c r="D186" s="17" t="s">
        <v>121</v>
      </c>
      <c r="E186" s="17" t="s">
        <v>121</v>
      </c>
      <c r="F186" s="17" t="s">
        <v>121</v>
      </c>
      <c r="G186" s="17">
        <v>0</v>
      </c>
      <c r="H186" s="17" t="s">
        <v>121</v>
      </c>
      <c r="I186" s="17">
        <v>3.2000000000000001E-2</v>
      </c>
    </row>
    <row r="187" spans="1:9" ht="15.5" x14ac:dyDescent="0.35">
      <c r="A187" s="16" t="s">
        <v>111</v>
      </c>
      <c r="B187" s="17" t="s">
        <v>80</v>
      </c>
      <c r="C187" s="17" t="s">
        <v>121</v>
      </c>
      <c r="D187" s="17" t="s">
        <v>121</v>
      </c>
      <c r="E187" s="17" t="s">
        <v>121</v>
      </c>
      <c r="F187" s="17" t="s">
        <v>121</v>
      </c>
      <c r="G187" s="17">
        <v>1</v>
      </c>
      <c r="H187" s="17" t="s">
        <v>121</v>
      </c>
      <c r="I187" s="17">
        <v>1</v>
      </c>
    </row>
    <row r="188" spans="1:9" ht="15.5" x14ac:dyDescent="0.35">
      <c r="A188" s="16" t="s">
        <v>111</v>
      </c>
      <c r="B188" s="18" t="s">
        <v>81</v>
      </c>
      <c r="C188" s="18">
        <v>10</v>
      </c>
      <c r="D188" s="18">
        <v>20</v>
      </c>
      <c r="E188" s="18">
        <v>20</v>
      </c>
      <c r="F188" s="18">
        <v>40</v>
      </c>
      <c r="G188" s="18">
        <v>60</v>
      </c>
      <c r="H188" s="18">
        <v>40</v>
      </c>
      <c r="I188" s="18">
        <v>180</v>
      </c>
    </row>
    <row r="189" spans="1:9" ht="15.5" x14ac:dyDescent="0.35">
      <c r="A189" s="16" t="s">
        <v>112</v>
      </c>
      <c r="B189" s="17" t="s">
        <v>134</v>
      </c>
      <c r="C189" s="17" t="s">
        <v>121</v>
      </c>
      <c r="D189" s="17" t="s">
        <v>121</v>
      </c>
      <c r="E189" s="17" t="s">
        <v>121</v>
      </c>
      <c r="F189" s="17" t="s">
        <v>121</v>
      </c>
      <c r="G189" s="17">
        <v>0.80200000000000005</v>
      </c>
      <c r="H189" s="17" t="s">
        <v>121</v>
      </c>
      <c r="I189" s="17">
        <v>0.77900000000000003</v>
      </c>
    </row>
    <row r="190" spans="1:9" ht="15.5" x14ac:dyDescent="0.35">
      <c r="A190" s="16" t="s">
        <v>112</v>
      </c>
      <c r="B190" s="17" t="s">
        <v>135</v>
      </c>
      <c r="C190" s="17" t="s">
        <v>121</v>
      </c>
      <c r="D190" s="17" t="s">
        <v>121</v>
      </c>
      <c r="E190" s="17" t="s">
        <v>121</v>
      </c>
      <c r="F190" s="17" t="s">
        <v>121</v>
      </c>
      <c r="G190" s="17">
        <v>5.1999999999999998E-2</v>
      </c>
      <c r="H190" s="17" t="s">
        <v>121</v>
      </c>
      <c r="I190" s="17">
        <v>6.5000000000000002E-2</v>
      </c>
    </row>
    <row r="191" spans="1:9" ht="15.5" x14ac:dyDescent="0.35">
      <c r="A191" s="16" t="s">
        <v>112</v>
      </c>
      <c r="B191" s="17" t="s">
        <v>136</v>
      </c>
      <c r="C191" s="17" t="s">
        <v>121</v>
      </c>
      <c r="D191" s="17" t="s">
        <v>121</v>
      </c>
      <c r="E191" s="17" t="s">
        <v>121</v>
      </c>
      <c r="F191" s="17" t="s">
        <v>121</v>
      </c>
      <c r="G191" s="17">
        <v>0.115</v>
      </c>
      <c r="H191" s="17" t="s">
        <v>121</v>
      </c>
      <c r="I191" s="17">
        <v>0.14000000000000001</v>
      </c>
    </row>
    <row r="192" spans="1:9" ht="15.5" x14ac:dyDescent="0.35">
      <c r="A192" s="16" t="s">
        <v>112</v>
      </c>
      <c r="B192" s="17" t="s">
        <v>137</v>
      </c>
      <c r="C192" s="17" t="s">
        <v>121</v>
      </c>
      <c r="D192" s="17" t="s">
        <v>121</v>
      </c>
      <c r="E192" s="17" t="s">
        <v>121</v>
      </c>
      <c r="F192" s="17" t="s">
        <v>121</v>
      </c>
      <c r="G192" s="17">
        <v>3.1E-2</v>
      </c>
      <c r="H192" s="17" t="s">
        <v>121</v>
      </c>
      <c r="I192" s="17">
        <v>1.6E-2</v>
      </c>
    </row>
    <row r="193" spans="1:9" ht="15.5" x14ac:dyDescent="0.35">
      <c r="A193" s="16" t="s">
        <v>112</v>
      </c>
      <c r="B193" s="17" t="s">
        <v>80</v>
      </c>
      <c r="C193" s="17" t="s">
        <v>121</v>
      </c>
      <c r="D193" s="17" t="s">
        <v>121</v>
      </c>
      <c r="E193" s="17" t="s">
        <v>121</v>
      </c>
      <c r="F193" s="17" t="s">
        <v>121</v>
      </c>
      <c r="G193" s="17">
        <v>1</v>
      </c>
      <c r="H193" s="17" t="s">
        <v>121</v>
      </c>
      <c r="I193" s="17">
        <v>1</v>
      </c>
    </row>
    <row r="194" spans="1:9" ht="15.5" x14ac:dyDescent="0.35">
      <c r="A194" s="16" t="s">
        <v>112</v>
      </c>
      <c r="B194" s="18" t="s">
        <v>81</v>
      </c>
      <c r="C194" s="18">
        <v>10</v>
      </c>
      <c r="D194" s="18">
        <v>30</v>
      </c>
      <c r="E194" s="18">
        <v>20</v>
      </c>
      <c r="F194" s="18">
        <v>30</v>
      </c>
      <c r="G194" s="18">
        <v>60</v>
      </c>
      <c r="H194" s="18">
        <v>30</v>
      </c>
      <c r="I194" s="18">
        <v>180</v>
      </c>
    </row>
    <row r="195" spans="1:9" ht="15.5" x14ac:dyDescent="0.35">
      <c r="A195" s="16" t="s">
        <v>113</v>
      </c>
      <c r="B195" s="17" t="s">
        <v>134</v>
      </c>
      <c r="C195" s="17" t="s">
        <v>121</v>
      </c>
      <c r="D195" s="17" t="s">
        <v>121</v>
      </c>
      <c r="E195" s="17" t="s">
        <v>121</v>
      </c>
      <c r="F195" s="17" t="s">
        <v>121</v>
      </c>
      <c r="G195" s="17">
        <v>0.96599999999999997</v>
      </c>
      <c r="H195" s="17" t="s">
        <v>121</v>
      </c>
      <c r="I195" s="17">
        <v>0.874</v>
      </c>
    </row>
    <row r="196" spans="1:9" ht="15.5" x14ac:dyDescent="0.35">
      <c r="A196" s="16" t="s">
        <v>113</v>
      </c>
      <c r="B196" s="17" t="s">
        <v>135</v>
      </c>
      <c r="C196" s="17" t="s">
        <v>121</v>
      </c>
      <c r="D196" s="17" t="s">
        <v>121</v>
      </c>
      <c r="E196" s="17" t="s">
        <v>121</v>
      </c>
      <c r="F196" s="17" t="s">
        <v>121</v>
      </c>
      <c r="G196" s="17">
        <v>1.2999999999999999E-2</v>
      </c>
      <c r="H196" s="17" t="s">
        <v>121</v>
      </c>
      <c r="I196" s="17">
        <v>7.6999999999999999E-2</v>
      </c>
    </row>
    <row r="197" spans="1:9" ht="15.5" x14ac:dyDescent="0.35">
      <c r="A197" s="16" t="s">
        <v>113</v>
      </c>
      <c r="B197" s="17" t="s">
        <v>136</v>
      </c>
      <c r="C197" s="17" t="s">
        <v>121</v>
      </c>
      <c r="D197" s="17" t="s">
        <v>121</v>
      </c>
      <c r="E197" s="17" t="s">
        <v>121</v>
      </c>
      <c r="F197" s="17" t="s">
        <v>121</v>
      </c>
      <c r="G197" s="17">
        <v>2.1999999999999999E-2</v>
      </c>
      <c r="H197" s="17" t="s">
        <v>121</v>
      </c>
      <c r="I197" s="17">
        <v>3.4000000000000002E-2</v>
      </c>
    </row>
    <row r="198" spans="1:9" ht="15.5" x14ac:dyDescent="0.35">
      <c r="A198" s="16" t="s">
        <v>113</v>
      </c>
      <c r="B198" s="17" t="s">
        <v>137</v>
      </c>
      <c r="C198" s="17" t="s">
        <v>121</v>
      </c>
      <c r="D198" s="17" t="s">
        <v>121</v>
      </c>
      <c r="E198" s="17" t="s">
        <v>121</v>
      </c>
      <c r="F198" s="17" t="s">
        <v>121</v>
      </c>
      <c r="G198" s="17">
        <v>0</v>
      </c>
      <c r="H198" s="17" t="s">
        <v>121</v>
      </c>
      <c r="I198" s="17">
        <v>1.4999999999999999E-2</v>
      </c>
    </row>
    <row r="199" spans="1:9" ht="15.5" x14ac:dyDescent="0.35">
      <c r="A199" s="16" t="s">
        <v>113</v>
      </c>
      <c r="B199" s="17" t="s">
        <v>80</v>
      </c>
      <c r="C199" s="17" t="s">
        <v>121</v>
      </c>
      <c r="D199" s="17" t="s">
        <v>121</v>
      </c>
      <c r="E199" s="17" t="s">
        <v>121</v>
      </c>
      <c r="F199" s="17" t="s">
        <v>121</v>
      </c>
      <c r="G199" s="17">
        <v>1</v>
      </c>
      <c r="H199" s="17" t="s">
        <v>121</v>
      </c>
      <c r="I199" s="17">
        <v>1</v>
      </c>
    </row>
    <row r="200" spans="1:9" ht="15.5" x14ac:dyDescent="0.35">
      <c r="A200" s="19" t="s">
        <v>113</v>
      </c>
      <c r="B200" s="20" t="s">
        <v>81</v>
      </c>
      <c r="C200" s="20">
        <v>0</v>
      </c>
      <c r="D200" s="20">
        <v>20</v>
      </c>
      <c r="E200" s="20">
        <v>40</v>
      </c>
      <c r="F200" s="20">
        <v>40</v>
      </c>
      <c r="G200" s="20">
        <v>50</v>
      </c>
      <c r="H200" s="20">
        <v>40</v>
      </c>
      <c r="I200" s="20">
        <v>190</v>
      </c>
    </row>
    <row r="201" spans="1:9" ht="15.5" x14ac:dyDescent="0.35">
      <c r="A201" s="21"/>
      <c r="B201" s="21"/>
      <c r="C201" s="21"/>
      <c r="D201" s="21"/>
      <c r="E201" s="21"/>
      <c r="F201" s="21"/>
      <c r="G201" s="21"/>
      <c r="H201" s="21"/>
      <c r="I201" s="21"/>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Confidence_Intervals</vt:lpstr>
      <vt:lpstr>Contents</vt:lpstr>
      <vt:lpstr>1</vt:lpstr>
      <vt:lpstr>2</vt:lpstr>
      <vt:lpstr>3</vt:lpstr>
      <vt:lpstr>4</vt:lpstr>
      <vt:lpstr>5</vt:lpstr>
      <vt:lpstr>6</vt:lpstr>
      <vt:lpstr>7</vt:lpstr>
      <vt:lpstr>8</vt:lpstr>
      <vt:lpstr>9</vt:lpstr>
      <vt:lpstr>10</vt:lpstr>
      <vt:lpstr>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Scottish Household Survey 2020 tables</dc:title>
  <dc:subject>Official Statistics</dc:subject>
  <dc:creator>Hannah Wolfram</dc:creator>
  <cp:keywords>statistics; households; culture; environment; housing</cp:keywords>
  <cp:lastModifiedBy>Alison Stout</cp:lastModifiedBy>
  <cp:lastPrinted>2024-10-22T15:26:51Z</cp:lastPrinted>
  <dcterms:created xsi:type="dcterms:W3CDTF">2024-08-26T16:07:50Z</dcterms:created>
  <dcterms:modified xsi:type="dcterms:W3CDTF">2024-12-02T11:19:20Z</dcterms:modified>
</cp:coreProperties>
</file>